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IRI Circana 2024/04-21-2024 Reports/"/>
    </mc:Choice>
  </mc:AlternateContent>
  <xr:revisionPtr revIDLastSave="0" documentId="8_{B8A2B8B1-2405-4997-A63C-78C9FC7F38AB}" xr6:coauthVersionLast="47" xr6:coauthVersionMax="47" xr10:uidLastSave="{00000000-0000-0000-0000-000000000000}"/>
  <bookViews>
    <workbookView xWindow="-110" yWindow="-110" windowWidth="19420" windowHeight="1150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C" sheetId="7" r:id="rId14"/>
    <sheet name="TOTAL U.S. MULO" sheetId="10" r:id="rId15"/>
    <sheet name="TOTAL U.S. FOOD" sheetId="11" r:id="rId16"/>
    <sheet name="TOTAL U.S. DRUG" sheetId="12" r:id="rId17"/>
    <sheet name="TOTAL U.S. CONVENIENCE" sheetId="13" r:id="rId18"/>
    <sheet name="TOTAL U.S. ALL OTHER OUTLETS" sheetId="14" r:id="rId19"/>
    <sheet name="CIRCANA STANDARD REGIONS" sheetId="18" r:id="rId20"/>
    <sheet name="CIRCANA REGIONS &amp; MARKETS" sheetId="21" r:id="rId21"/>
    <sheet name="DMI SR Data" sheetId="31" state="hidden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8">'TOTAL U.S. ALL OTHER OUTLETS'!$B$2:$Q$50,'TOTAL U.S. ALL OTHER OUTLETS'!$B$102:$Q$150</definedName>
    <definedName name="_xlnm.Print_Area" localSheetId="17">'TOTAL U.S. CONVENIENCE'!$B$2:$Q$50,'TOTAL U.S. CONVENIENCE'!$B$105:$Q$153</definedName>
    <definedName name="_xlnm.Print_Area" localSheetId="16">'TOTAL U.S. DRUG'!$B$2:$Q$50,'TOTAL U.S. DRUG'!$B$114:$Q$150</definedName>
    <definedName name="_xlnm.Print_Area" localSheetId="15">'TOTAL U.S. FOOD'!$B$2:$Q$50,'TOTAL U.S. FOOD'!$B$102:$Q$150</definedName>
    <definedName name="_xlnm.Print_Area" localSheetId="14">'TOTAL U.S. MULO'!$B$2:$Q$50,'TOTAL U.S. MULO'!$B$102:$Q$150</definedName>
    <definedName name="_xlnm.Print_Area" localSheetId="13">'TOTAL U.S. MULO+C'!$B$2:$Q$50,'TOTAL U.S. MULO+C'!$B$102:$Q$150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V166" i="31"/>
  <c r="V98" i="31"/>
  <c r="Z30" i="31"/>
  <c r="Y30" i="31"/>
  <c r="W30" i="31"/>
  <c r="V30" i="31"/>
  <c r="W166" i="31"/>
  <c r="W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Z166" i="31" l="1"/>
  <c r="Y166" i="31"/>
  <c r="Z98" i="31"/>
  <c r="Y98" i="31"/>
  <c r="X30" i="31"/>
  <c r="AA166" i="31" l="1"/>
  <c r="X98" i="31"/>
  <c r="X166" i="31"/>
  <c r="AA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AA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<sst xmlns="http://schemas.openxmlformats.org/spreadsheetml/2006/main" count="4321" uniqueCount="586">
  <si>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</si>
  <si>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</si>
  <si>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</si>
  <si>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</si>
  <si>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</si>
  <si>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</si>
  <si>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</si>
  <si>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</si>
  <si>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</si>
  <si>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</si>
  <si>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</si>
  <si>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</si>
  <si>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</si>
  <si>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ADA MIDEAST - MULO</t>
  </si>
  <si>
    <t>MIDWEST DAIRY ASSOCIATION - MULO</t>
  </si>
  <si>
    <t>NEW ENGLAND DAIRY - MULO</t>
  </si>
  <si>
    <t>CMAB - MULO</t>
  </si>
  <si>
    <t>FLORIDA DAIRY FARMERS - MULO</t>
  </si>
  <si>
    <t>MAINE DAIRY PROMOTION BOARD - MULO</t>
  </si>
  <si>
    <t>OREGON DAIRY PRODUCERS - MULO</t>
  </si>
  <si>
    <t>UNITED DAIRY INDUSTRY OF MICHIGAN - MULO</t>
  </si>
  <si>
    <t>PRIVATE LABEL</t>
  </si>
  <si>
    <t>BRANDED</t>
  </si>
  <si>
    <t>FAT FREE</t>
  </si>
  <si>
    <t>TOTAL U.S. MULTI-OUTLET + CONVENIENCE</t>
  </si>
  <si>
    <t>TOTAL U.S. MULTI-OUTLET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</si>
  <si>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</si>
  <si>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</si>
  <si>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</si>
  <si>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</si>
  <si>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</si>
  <si>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</si>
  <si>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</si>
  <si>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</si>
  <si>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</si>
  <si>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</si>
  <si>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</si>
  <si>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</si>
  <si>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</si>
  <si>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MULO</t>
  </si>
  <si>
    <t>GREAT LAKES - MULO</t>
  </si>
  <si>
    <t>MID-SOUTH - MULO</t>
  </si>
  <si>
    <t>NORTHEAST - MULO</t>
  </si>
  <si>
    <t>PLAINS - MULO</t>
  </si>
  <si>
    <t>SOUTH CENTRAL - MULO</t>
  </si>
  <si>
    <t>SOUTHEAST - MULO</t>
  </si>
  <si>
    <t>WEST - MULO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</si>
  <si>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</si>
  <si>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</si>
  <si>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</si>
  <si>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</si>
  <si>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</si>
  <si>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</si>
  <si>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</si>
  <si>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</si>
  <si>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GREAT LAKES REGION - MULTI OUTLET</t>
  </si>
  <si>
    <t>NORTHEAST REGION - MULTI OUTLET</t>
  </si>
  <si>
    <t>SOUTH CENTRAL REGION - MULTI OUTLET</t>
  </si>
  <si>
    <t>SOUTHEAST REGION - MULTI OUTLET</t>
  </si>
  <si>
    <t>PLAINS REGION - MULTI OUTLET</t>
  </si>
  <si>
    <t>CALIFORNIA REGION - MULTI OUTLET</t>
  </si>
  <si>
    <t>MID-SOUTH REGION - MULTI OUTLET</t>
  </si>
  <si>
    <t>WEST REGION - MULTI OUTLET</t>
  </si>
  <si>
    <t>ADA MIDEAST</t>
  </si>
  <si>
    <t>DAIRYMAX</t>
  </si>
  <si>
    <t>MIDWEST DAIRY ASSOCIATION</t>
  </si>
  <si>
    <t>ALL OTHER</t>
  </si>
  <si>
    <t>TOTAL U.S. MULO+C</t>
  </si>
  <si>
    <t>TOTAL U.S. MULO</t>
  </si>
  <si>
    <t>TOTAL U.S. ALL OTHER OUTLET xWM</t>
  </si>
  <si>
    <t>WALMART</t>
  </si>
  <si>
    <t>IRI STANDARD REGIONS</t>
  </si>
  <si>
    <t>WALMART REGIONS</t>
  </si>
  <si>
    <t>IRI STANDARD REGIONS &amp; MARKETS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</si>
  <si>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</si>
  <si>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</si>
  <si>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</si>
  <si>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</si>
  <si>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</si>
  <si>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</si>
  <si>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</si>
  <si>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</si>
  <si>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</si>
  <si>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</si>
  <si>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</si>
  <si>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</si>
  <si>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</si>
  <si>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</si>
  <si>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</si>
  <si>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</si>
  <si>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</si>
  <si>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</si>
  <si>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</si>
  <si>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</si>
  <si>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</si>
  <si>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>CALIFORNIA - MULO+C</t>
  </si>
  <si>
    <t>GREAT LAKES - MULO+C</t>
  </si>
  <si>
    <t>MID-SOUTH - MULO+C</t>
  </si>
  <si>
    <t>NORTHEAST - MULO+C</t>
  </si>
  <si>
    <t>PLAINS - MULO+C</t>
  </si>
  <si>
    <t>SOUTH CENTRAL - MULO+C</t>
  </si>
  <si>
    <t>SOUTHEAST - MULO+C</t>
  </si>
  <si>
    <t>WEST - MULO+C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</si>
  <si>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</si>
  <si>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</si>
  <si>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</si>
  <si>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</si>
  <si>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</si>
  <si>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 xml:space="preserve">    Idaho - Multi Outlet</t>
  </si>
  <si>
    <t>Chicago, IL - Multi Outlet</t>
  </si>
  <si>
    <t>Cleveland, OH - Multi Outlet</t>
  </si>
  <si>
    <t>Detroit, MI - Multi Outlet</t>
  </si>
  <si>
    <t>Grand Rapids, MI - Multi Outlet</t>
  </si>
  <si>
    <t>Green Bay, WI - Multi Outlet</t>
  </si>
  <si>
    <t>Indianapolis, IN - Multi Outlet</t>
  </si>
  <si>
    <t>Milwaukee, WI - Multi Outlet</t>
  </si>
  <si>
    <t>Peoria/Springfield, IL - Multi Outlet</t>
  </si>
  <si>
    <t>Toledo, OH - Multi Outlet</t>
  </si>
  <si>
    <t>Dallas/Ft. Worth, TX - Multi Outlet</t>
  </si>
  <si>
    <t>Houston, TX - Multi Outlet</t>
  </si>
  <si>
    <t>Little Rock, AR - Multi Outlet</t>
  </si>
  <si>
    <t>New Orleans, LA/Mobile, AL - Multi Outlet</t>
  </si>
  <si>
    <t>Oklahoma City, OK - Multi Outlet</t>
  </si>
  <si>
    <t>Tulsa, OK - Multi Outlet</t>
  </si>
  <si>
    <t>Des Moines, IA - Multi Outlet</t>
  </si>
  <si>
    <t>Kansas City, KS - Multi Outlet</t>
  </si>
  <si>
    <t>Minneapolis/St. Paul, MN - Multi Outlet</t>
  </si>
  <si>
    <t>Wichita, KS - Multi Outlet</t>
  </si>
  <si>
    <t>Baltimore, MD/Washington D.C. - Multi Outlet</t>
  </si>
  <si>
    <t>Charlotte, NC - Multi Outlet</t>
  </si>
  <si>
    <t>St. Louis, MO - Multi Outlet</t>
  </si>
  <si>
    <t>Knoxville, TN - Multi Outlet</t>
  </si>
  <si>
    <t>Louisville, KY - Multi Outlet</t>
  </si>
  <si>
    <t>Omaha, NE - Multi Outlet</t>
  </si>
  <si>
    <t>Memphis, TN - Multi Outlet</t>
  </si>
  <si>
    <t>Nashville, TN - Multi Outlet</t>
  </si>
  <si>
    <t>Raleigh/Greensboro, NC - Multi Outlet</t>
  </si>
  <si>
    <t>Richmond/Norfolk, VA - Multi Outlet</t>
  </si>
  <si>
    <t>Roanoke, VA - Multi Outlet</t>
  </si>
  <si>
    <t>Albany, NY - Multi Outlet</t>
  </si>
  <si>
    <t>Boston, MA - Multi Outlet</t>
  </si>
  <si>
    <t>Buffalo/Rochester, NY - Multi Outlet</t>
  </si>
  <si>
    <t>Harrisburg/Scranton, PA - Multi Outlet</t>
  </si>
  <si>
    <t>Hartford, CT/Springfield, MA - Multi Outlet</t>
  </si>
  <si>
    <t>New England - Multi Outlet</t>
  </si>
  <si>
    <t>New York, NY - Multi Outlet</t>
  </si>
  <si>
    <t>Philadelphia, PA - Multi Outlet</t>
  </si>
  <si>
    <t>Pittsburgh, PA - Multi Outlet</t>
  </si>
  <si>
    <t>Providence, RI - Multi Outlet</t>
  </si>
  <si>
    <t>Syracuse, NY - Multi Outlet</t>
  </si>
  <si>
    <t>Atlanta, GA - Multi Outlet</t>
  </si>
  <si>
    <t>Birmingham/Montgomery, AL - Multi Outlet</t>
  </si>
  <si>
    <t>Jacksonville, FL - Multi Outlet</t>
  </si>
  <si>
    <t>Miami/Ft. Lauderdale, FL - Multi Outlet</t>
  </si>
  <si>
    <t>Mississippi - Multi Outlet</t>
  </si>
  <si>
    <t>Orlando, FL - Multi Outlet</t>
  </si>
  <si>
    <t>South Carolina - Multi Outlet</t>
  </si>
  <si>
    <t>Tampa/St. Petersburg, FL - Multi Outlet</t>
  </si>
  <si>
    <t>Los Angeles, CA - Multi Outlet</t>
  </si>
  <si>
    <t>Sacramento, CA - Multi Outlet</t>
  </si>
  <si>
    <t>San Diego, CA - Multi Outlet</t>
  </si>
  <si>
    <t>San Francisco/Oakland, CA - Multi Outlet</t>
  </si>
  <si>
    <t>Boise, ID - Multi Outlet</t>
  </si>
  <si>
    <t>Denver, CO - Multi Outlet</t>
  </si>
  <si>
    <t>Las Vegas, NV - Multi Outlet</t>
  </si>
  <si>
    <t>Phoenix/Tucson, AZ - Multi Outlet</t>
  </si>
  <si>
    <t>Portland, OR - Multi Outlet</t>
  </si>
  <si>
    <t>Salt Lake City, UT - Multi Outlet</t>
  </si>
  <si>
    <t>Seattle/Tacoma, WA - Multi Outlet</t>
  </si>
  <si>
    <t>Spokane, WA - Multi Outlet</t>
  </si>
  <si>
    <t>West Texas/New Mexico - Multi Outlet</t>
  </si>
  <si>
    <t>Ohio - Multi Outlet</t>
  </si>
  <si>
    <t>West Virginia - Multi Outlet</t>
  </si>
  <si>
    <t>Oklahoma - Multi Outlet</t>
  </si>
  <si>
    <t>Alabama - Multi Outlet</t>
  </si>
  <si>
    <t>Georgia - Multi Outlet</t>
  </si>
  <si>
    <t>Kentucky - Multi Outlet</t>
  </si>
  <si>
    <t>Louisiana - Multi Outlet</t>
  </si>
  <si>
    <t>North Carolina - Multi Outlet</t>
  </si>
  <si>
    <t>Tennessee - Multi Outlet</t>
  </si>
  <si>
    <t>Virginia - Multi Outlet</t>
  </si>
  <si>
    <t>Arkansas - Multi Outlet</t>
  </si>
  <si>
    <t>Illinois - Multi Outlet</t>
  </si>
  <si>
    <t>Kansas - Multi Outlet</t>
  </si>
  <si>
    <t>Minnesota - Multi Outlet</t>
  </si>
  <si>
    <t>Missouri - Multi Outlet</t>
  </si>
  <si>
    <t>Nebraska - Multi Outlet</t>
  </si>
  <si>
    <t>South Dakota - Multi Outlet</t>
  </si>
  <si>
    <t>Nevada - Multi Outlet</t>
  </si>
  <si>
    <t>New Jersey - Multi Outlet</t>
  </si>
  <si>
    <t>New York - Multi Outlet</t>
  </si>
  <si>
    <t>Delaware - Multi Outlet</t>
  </si>
  <si>
    <t>Pennsylvania - Multi Outlet</t>
  </si>
  <si>
    <t>Connecticut - Multi Outlet</t>
  </si>
  <si>
    <t>Massachusetts - Multi Outlet</t>
  </si>
  <si>
    <t>New Hampshire - Multi Outlet</t>
  </si>
  <si>
    <t>Rhode Island - Multi Outlet</t>
  </si>
  <si>
    <t>Vermont - Multi Outlet</t>
  </si>
  <si>
    <t>Cincinnati/Dayton, OH - Multi Outlet</t>
  </si>
  <si>
    <t>Columbus, OH - Multi Outlet</t>
  </si>
  <si>
    <t>CUPS</t>
  </si>
  <si>
    <t>TUBS</t>
  </si>
  <si>
    <t>TUBES</t>
  </si>
  <si>
    <t>DRINKS</t>
  </si>
  <si>
    <t>TRADITIONAL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</si>
  <si>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</si>
  <si>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</si>
  <si>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</si>
  <si>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</si>
  <si>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</si>
  <si>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</si>
  <si>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</si>
  <si>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</si>
  <si>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</si>
  <si>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</si>
  <si>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</si>
  <si>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</si>
  <si>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</si>
  <si>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</si>
  <si>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</si>
  <si>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</si>
  <si>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</si>
  <si>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</si>
  <si>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</si>
  <si>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</si>
  <si>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</si>
  <si>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</si>
  <si>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</si>
  <si>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</si>
  <si>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</si>
  <si>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</si>
  <si>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</si>
  <si>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</si>
  <si>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</si>
  <si>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</si>
  <si>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</si>
  <si>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</si>
  <si>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</si>
  <si>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</si>
  <si>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</si>
  <si>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</si>
  <si>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 xml:space="preserve">    Utah - Multi Outlet</t>
  </si>
  <si>
    <t xml:space="preserve">      California - IRI Standard - Multi Outlet + Conv</t>
  </si>
  <si>
    <t xml:space="preserve">      Great Lakes - IRI Standard - Multi Outlet + Conv</t>
  </si>
  <si>
    <t xml:space="preserve">      Mid-South - IRI Standard - Multi Outlet + Conv</t>
  </si>
  <si>
    <t xml:space="preserve">      Northeast - IRI Standard - Multi Outlet + Conv</t>
  </si>
  <si>
    <t xml:space="preserve">      Plains - IRI Standard - Multi Outlet + Conv</t>
  </si>
  <si>
    <t xml:space="preserve">      South Central - IRI Standard - Multi Outlet + Conv</t>
  </si>
  <si>
    <t xml:space="preserve">      Southeast - IRI Standard - Multi Outlet + Conv</t>
  </si>
  <si>
    <t xml:space="preserve">      West - IRI Standard - Multi Outlet + Conv</t>
  </si>
  <si>
    <t xml:space="preserve">      California - IRI Standard - Multi Outlet</t>
  </si>
  <si>
    <t xml:space="preserve">      Great Lakes - IRI Standard - Multi Outlet</t>
  </si>
  <si>
    <t xml:space="preserve">      Mid-South - IRI Standard - Multi Outlet</t>
  </si>
  <si>
    <t xml:space="preserve">      Northeast - IRI Standard - Multi Outlet</t>
  </si>
  <si>
    <t xml:space="preserve">      Plains - IRI Standard - Multi Outlet</t>
  </si>
  <si>
    <t xml:space="preserve">      South Central - IRI Standard - Multi Outlet</t>
  </si>
  <si>
    <t xml:space="preserve">      Southeast - IRI Standard - Multi Outlet</t>
  </si>
  <si>
    <t xml:space="preserve">      West - IRI Standard - Multi Outlet</t>
  </si>
  <si>
    <t xml:space="preserve">      California - IRI Standard - Food</t>
  </si>
  <si>
    <t xml:space="preserve">      Great Lakes - IRI Standard - Food</t>
  </si>
  <si>
    <t xml:space="preserve">      Mid-South - IRI Standard - Food</t>
  </si>
  <si>
    <t xml:space="preserve">      Northeast - IRI Standard - Food</t>
  </si>
  <si>
    <t xml:space="preserve">      Plains - IRI Standard - Food</t>
  </si>
  <si>
    <t xml:space="preserve">      South Central - IRI Standard - Food</t>
  </si>
  <si>
    <t xml:space="preserve">      Southeast - IRI Standard - Food</t>
  </si>
  <si>
    <t xml:space="preserve">      West - IRI Standard - Food</t>
  </si>
  <si>
    <t xml:space="preserve">      California - IRI Standard - Drug</t>
  </si>
  <si>
    <t xml:space="preserve">      Great Lakes - IRI Standard - Drug</t>
  </si>
  <si>
    <t xml:space="preserve">      Mid-South - IRI Standard - Drug</t>
  </si>
  <si>
    <t xml:space="preserve">      Northeast - IRI Standard - Drug</t>
  </si>
  <si>
    <t xml:space="preserve">      West - IRI Standard - Drug</t>
  </si>
  <si>
    <t xml:space="preserve">      California - IRI Standard - Conv</t>
  </si>
  <si>
    <t xml:space="preserve">      Great Lakes - IRI Standard - Conv</t>
  </si>
  <si>
    <t xml:space="preserve">      Mid-South - IRI Standard - Conv</t>
  </si>
  <si>
    <t xml:space="preserve">      Northeast - IRI Standard - Conv</t>
  </si>
  <si>
    <t xml:space="preserve">      Plains - IRI Standard - Conv</t>
  </si>
  <si>
    <t xml:space="preserve">      South Central - IRI Standard - Conv</t>
  </si>
  <si>
    <t xml:space="preserve">      Southeast - IRI Standard - Conv</t>
  </si>
  <si>
    <t xml:space="preserve">      West - IRI Standard - Conv</t>
  </si>
  <si>
    <t xml:space="preserve">  California - All Other (U)</t>
  </si>
  <si>
    <t xml:space="preserve">  Great Lakes - All Other (U)</t>
  </si>
  <si>
    <t xml:space="preserve">  Mid-South - All Other (U)</t>
  </si>
  <si>
    <t xml:space="preserve">  Northeast - All Other (U)</t>
  </si>
  <si>
    <t xml:space="preserve">  Plains - All Other (U)</t>
  </si>
  <si>
    <t xml:space="preserve">  South Central - All Other (U)</t>
  </si>
  <si>
    <t xml:space="preserve">  Southeast - All Other (U)</t>
  </si>
  <si>
    <t xml:space="preserve">  West - All Other (U)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</si>
  <si>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</si>
  <si>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</si>
  <si>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</si>
  <si>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</si>
  <si>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</si>
  <si>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</si>
  <si>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</si>
  <si>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</si>
  <si>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</si>
  <si>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</si>
  <si>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</si>
  <si>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</si>
  <si>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</si>
  <si>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</si>
  <si>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</si>
  <si>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</si>
  <si>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</si>
  <si>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</si>
  <si>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</si>
  <si>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</si>
  <si>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</si>
  <si>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</si>
  <si>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</si>
  <si>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GREEK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</si>
  <si>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</si>
  <si>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</si>
  <si>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</si>
  <si>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</si>
  <si>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</si>
  <si>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</si>
  <si>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</si>
  <si>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</si>
  <si>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Dairy West - MULO (U)</t>
  </si>
  <si>
    <t>ADA NORTHEAST - MULO</t>
  </si>
  <si>
    <t>NEW ENGLAND DAIRY ASSOCIATION - MULO</t>
  </si>
  <si>
    <t>ADA INDIANA - MULO</t>
  </si>
  <si>
    <t>DAIRY FARMERS OF WISCONSIN - MULO</t>
  </si>
  <si>
    <t>DAIRY WEST - MULO</t>
  </si>
  <si>
    <t>THE DAIRY ALLIANCE  - MULO</t>
  </si>
  <si>
    <t>THE DAIRY ALLIANCE</t>
  </si>
  <si>
    <t>DAIRY FARMERS OF WASHINGTON - MULO</t>
  </si>
  <si>
    <t>MONTH</t>
  </si>
  <si>
    <t xml:space="preserve">DAIRY MANAGEMENT WEST - MULO </t>
  </si>
  <si>
    <t>Dairy Management West - MULO</t>
  </si>
  <si>
    <t>Arizona - Multi Outlet</t>
  </si>
  <si>
    <t>L4 Weeks</t>
  </si>
  <si>
    <t xml:space="preserve">    DairyMax - MULO</t>
  </si>
  <si>
    <t>Texas - MULO</t>
  </si>
  <si>
    <t>Colorado - Multi Outlet</t>
  </si>
  <si>
    <t>Montana - MULO</t>
  </si>
  <si>
    <t>Wyoming - Multi Outlet</t>
  </si>
  <si>
    <t>REGULAR FAT</t>
  </si>
  <si>
    <t>ICELANDIC</t>
  </si>
  <si>
    <t>AUSTRALIAN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</si>
  <si>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</si>
  <si>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</si>
  <si>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</si>
  <si>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</si>
  <si>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</si>
  <si>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</si>
  <si>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</si>
  <si>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</si>
  <si>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</si>
  <si>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</si>
  <si>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</si>
  <si>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</si>
  <si>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</si>
  <si>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</si>
  <si>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</si>
  <si>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</si>
  <si>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</si>
  <si>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</si>
  <si>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</si>
  <si>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</si>
  <si>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</si>
  <si>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 xml:space="preserve">ALTERNATIVE </t>
  </si>
  <si>
    <t>ALTERNATIVE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</si>
  <si>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</si>
  <si>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</si>
  <si>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</si>
  <si>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</si>
  <si>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</si>
  <si>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</si>
  <si>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</si>
  <si>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</si>
  <si>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</si>
  <si>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</si>
  <si>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</si>
  <si>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</si>
  <si>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</si>
  <si>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</si>
  <si>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</si>
  <si>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</si>
  <si>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</si>
  <si>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</si>
  <si>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</si>
  <si>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</si>
  <si>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</si>
  <si>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</si>
  <si>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</si>
  <si>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</si>
  <si>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</si>
  <si>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</si>
  <si>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</si>
  <si>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</si>
  <si>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</si>
  <si>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</si>
  <si>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</si>
  <si>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</si>
  <si>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</si>
  <si>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</si>
  <si>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</si>
  <si>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</si>
  <si>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</si>
  <si>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</si>
  <si>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</si>
  <si>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</si>
  <si>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</si>
  <si>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</si>
  <si>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</si>
  <si>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</si>
  <si>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</si>
  <si>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</si>
  <si>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</si>
  <si>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</si>
  <si>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</si>
  <si>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</si>
  <si>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</si>
  <si>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</si>
  <si>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>Iowa - Multi Outlet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</si>
  <si>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</si>
  <si>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</si>
  <si>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</si>
  <si>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</si>
  <si>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</si>
  <si>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 xml:space="preserve">FLORIDA DAIRY FARMERS - MULO </t>
  </si>
  <si>
    <t>Mid-South - Circana Standard - Multi Outlet</t>
  </si>
  <si>
    <t>West - Circana Standard - Multi Outlet</t>
  </si>
  <si>
    <t>Great Lakes - Circana Standard - Multi Outlet</t>
  </si>
  <si>
    <t>Northeast - Circana Standard - Multi Outlet</t>
  </si>
  <si>
    <t>South Central - Circana Standard - Multi Outlet</t>
  </si>
  <si>
    <t>Southeast - Circana Standard - Multi Outlet</t>
  </si>
  <si>
    <t>Plains - Circana Standard - Multi Outlet</t>
  </si>
  <si>
    <t>California - Circana Standard - Multi Outlet</t>
  </si>
  <si>
    <t>Circana STANDARD MULO+C REGIONS</t>
  </si>
  <si>
    <t>Circana STANDARD MULO REGIONS</t>
  </si>
  <si>
    <t>Circana STANDARD FOOD REGIONS</t>
  </si>
  <si>
    <t>Circana STANDARD DRUG REGIONS</t>
  </si>
  <si>
    <t>Circana STANDARD CONVENIENCE REGIONS</t>
  </si>
  <si>
    <t>New Mexico - Multi Outlet</t>
  </si>
  <si>
    <t xml:space="preserve">        New Mexico - Multi Outlet</t>
  </si>
  <si>
    <t xml:space="preserve">      New Mexico - Multi Outlet</t>
  </si>
  <si>
    <t xml:space="preserve">  Midwest Dairy Association - DMI SR - Multi Outlet</t>
  </si>
  <si>
    <t xml:space="preserve">  North Dakota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</si>
  <si>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</si>
  <si>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</si>
  <si>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</si>
  <si>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</si>
  <si>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</si>
  <si>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</si>
  <si>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</si>
  <si>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</si>
  <si>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</si>
  <si>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</si>
  <si>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</si>
  <si>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</si>
  <si>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</si>
  <si>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</si>
  <si>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</si>
  <si>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</si>
  <si>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</si>
  <si>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</si>
  <si>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</si>
  <si>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</si>
  <si>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</si>
  <si>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</si>
  <si>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</si>
  <si>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</si>
  <si>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</si>
  <si>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</si>
  <si>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</si>
  <si>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</si>
  <si>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</si>
  <si>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</si>
  <si>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</si>
  <si>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</si>
  <si>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</si>
  <si>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</si>
  <si>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</si>
  <si>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</si>
  <si>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</si>
  <si>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</si>
  <si>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</si>
  <si>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</si>
  <si>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</si>
  <si>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</si>
  <si>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</si>
  <si>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</si>
  <si>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</si>
  <si>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</si>
  <si>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</si>
  <si>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</si>
  <si>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</si>
  <si>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</si>
  <si>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</si>
  <si>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</si>
  <si>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</si>
  <si>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</si>
  <si>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</si>
  <si>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</si>
  <si>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</si>
  <si>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</si>
  <si>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</si>
  <si>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</si>
  <si>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</si>
  <si>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</si>
  <si>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</si>
  <si>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</si>
  <si>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</si>
  <si>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</si>
  <si>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</si>
  <si>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</si>
  <si>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</si>
  <si>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</si>
  <si>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</si>
  <si>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</si>
  <si>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</si>
  <si>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</si>
  <si>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4 WEEKS  ENDING 04-21-2024</t>
  </si>
  <si>
    <t>LATEST 52 WEEKS ENDING 04-21-2024</t>
  </si>
  <si>
    <t>YTD Ending 04-21-2024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</si>
  <si>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</si>
  <si>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</si>
  <si>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</si>
  <si>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</si>
  <si>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</si>
  <si>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</si>
  <si>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</si>
  <si>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</si>
  <si>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</si>
  <si>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</si>
  <si>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</si>
  <si>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</si>
  <si>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</si>
  <si>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</si>
  <si>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</si>
  <si>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</si>
  <si>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</si>
  <si>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</si>
  <si>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</si>
  <si>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</si>
  <si>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</si>
  <si>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</si>
  <si>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</si>
  <si>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</si>
  <si>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</si>
  <si>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</si>
  <si>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</si>
  <si>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</si>
  <si>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</si>
  <si>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</si>
  <si>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</si>
  <si>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</si>
  <si>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</si>
  <si>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</si>
  <si>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</si>
  <si>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</si>
  <si>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</si>
  <si>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</si>
  <si>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</si>
  <si>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</si>
  <si>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 xml:space="preserve">  Jacksonville, FL - Multi Outlet+</t>
  </si>
  <si>
    <t xml:space="preserve">  Miami/Ft. Lauderdale, FL - Multi Outlet+</t>
  </si>
  <si>
    <t xml:space="preserve">  Orlando, FL - Multi Outlet+</t>
  </si>
  <si>
    <t xml:space="preserve">  Tampa/St. Petersburg, FL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</si>
  <si>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</si>
  <si>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</si>
  <si>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</si>
  <si>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</si>
  <si>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</si>
  <si>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</si>
  <si>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</si>
  <si>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</si>
  <si>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</si>
  <si>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</si>
  <si>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</si>
  <si>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</si>
  <si>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</si>
  <si>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</si>
  <si>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</si>
  <si>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</si>
  <si>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</si>
  <si>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</si>
  <si>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</si>
  <si>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</si>
  <si>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 xml:space="preserve">  Baltimore, MD/Washington D.C. - Multi Outlet+</t>
  </si>
  <si>
    <t>ADA Mideast - DMI SR - Multi Outlet+</t>
  </si>
  <si>
    <t xml:space="preserve">  Ohio - Multi Outlet+</t>
  </si>
  <si>
    <t xml:space="preserve">  West Virginia - Multi Outlet+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</si>
</sst>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399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Border="1" applyAlignment="1" applyProtection="1">
      <alignment vertical="center"/>
      <protection hidden="1"/>
    </xf>
    <xf numFmtId="166" fontId="0" fillId="0" borderId="3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 applyProtection="1">
      <alignment vertical="center"/>
      <protection hidden="1"/>
    </xf>
    <xf numFmtId="166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3" fontId="0" fillId="0" borderId="7" xfId="0" applyNumberFormat="1" applyBorder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166" fontId="0" fillId="0" borderId="29" xfId="0" applyNumberFormat="1" applyBorder="1" applyAlignment="1">
      <alignment vertical="center"/>
    </xf>
    <xf numFmtId="166" fontId="0" fillId="0" borderId="30" xfId="0" applyNumberFormat="1" applyBorder="1" applyAlignment="1">
      <alignment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9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31" xfId="2" applyFont="1" applyFill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0" fontId="3" fillId="0" borderId="0" xfId="2" applyFont="1"/>
    <xf numFmtId="0" fontId="6" fillId="2" borderId="39" xfId="2" applyFont="1" applyFill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6" fillId="2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11" fillId="5" borderId="0" xfId="0" applyFont="1" applyFill="1"/>
    <xf numFmtId="0" fontId="1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3" fontId="1" fillId="5" borderId="0" xfId="0" applyNumberFormat="1" applyFont="1" applyFill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 indent="2"/>
    </xf>
    <xf numFmtId="3" fontId="2" fillId="5" borderId="0" xfId="0" applyNumberFormat="1" applyFont="1" applyFill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Alignment="1" applyProtection="1">
      <alignment horizontal="center" vertical="center"/>
      <protection hidden="1"/>
    </xf>
    <xf numFmtId="3" fontId="0" fillId="5" borderId="0" xfId="0" applyNumberFormat="1" applyFill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/>
    </xf>
    <xf numFmtId="3" fontId="3" fillId="5" borderId="0" xfId="0" applyNumberFormat="1" applyFont="1" applyFill="1" applyAlignment="1" applyProtection="1">
      <alignment vertical="center"/>
      <protection hidden="1"/>
    </xf>
    <xf numFmtId="164" fontId="3" fillId="5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166" fontId="3" fillId="5" borderId="0" xfId="0" applyNumberFormat="1" applyFont="1" applyFill="1" applyAlignment="1">
      <alignment vertical="center"/>
    </xf>
    <xf numFmtId="3" fontId="0" fillId="5" borderId="3" xfId="0" applyNumberFormat="1" applyFill="1" applyBorder="1" applyAlignment="1" applyProtection="1">
      <alignment vertical="center"/>
      <protection hidden="1"/>
    </xf>
    <xf numFmtId="3" fontId="3" fillId="0" borderId="0" xfId="0" applyNumberFormat="1" applyFont="1" applyAlignment="1" applyProtection="1">
      <alignment vertical="center"/>
      <protection hidden="1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ill="1" applyBorder="1" applyAlignment="1" applyProtection="1">
      <alignment vertical="center"/>
      <protection hidden="1"/>
    </xf>
    <xf numFmtId="0" fontId="3" fillId="0" borderId="35" xfId="2" applyFont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ill="1" applyBorder="1" applyAlignment="1" applyProtection="1">
      <alignment vertical="center"/>
      <protection hidden="1"/>
    </xf>
    <xf numFmtId="3" fontId="0" fillId="5" borderId="24" xfId="0" applyNumberFormat="1" applyFill="1" applyBorder="1" applyAlignment="1" applyProtection="1">
      <alignment vertical="center"/>
      <protection hidden="1"/>
    </xf>
    <xf numFmtId="164" fontId="0" fillId="5" borderId="24" xfId="0" applyNumberFormat="1" applyFill="1" applyBorder="1" applyAlignment="1">
      <alignment horizontal="center" vertical="center"/>
    </xf>
    <xf numFmtId="166" fontId="0" fillId="5" borderId="24" xfId="0" applyNumberFormat="1" applyFill="1" applyBorder="1" applyAlignment="1">
      <alignment vertical="center"/>
    </xf>
    <xf numFmtId="164" fontId="0" fillId="5" borderId="25" xfId="0" applyNumberForma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2" fillId="0" borderId="18" xfId="0" applyFont="1" applyBorder="1" applyAlignment="1">
      <alignment horizontal="left" vertical="center" indent="2"/>
    </xf>
    <xf numFmtId="0" fontId="2" fillId="0" borderId="19" xfId="0" applyFont="1" applyBorder="1" applyAlignment="1">
      <alignment horizontal="left" vertical="center" indent="2"/>
    </xf>
    <xf numFmtId="0" fontId="2" fillId="0" borderId="20" xfId="0" applyFont="1" applyBorder="1" applyAlignment="1">
      <alignment horizontal="left" vertical="center" indent="2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166" fontId="0" fillId="0" borderId="0" xfId="0" applyNumberFormat="1"/>
    <xf numFmtId="3" fontId="0" fillId="0" borderId="53" xfId="0" applyNumberFormat="1" applyBorder="1" applyAlignment="1" applyProtection="1">
      <alignment vertical="center"/>
      <protection hidden="1"/>
    </xf>
    <xf numFmtId="3" fontId="0" fillId="0" borderId="24" xfId="0" applyNumberFormat="1" applyBorder="1" applyAlignment="1" applyProtection="1">
      <alignment vertical="center"/>
      <protection hidden="1"/>
    </xf>
    <xf numFmtId="164" fontId="0" fillId="0" borderId="25" xfId="0" applyNumberFormat="1" applyBorder="1" applyAlignment="1">
      <alignment horizontal="center" vertical="center"/>
    </xf>
    <xf numFmtId="166" fontId="0" fillId="0" borderId="32" xfId="0" applyNumberFormat="1" applyBorder="1" applyAlignment="1">
      <alignment vertical="center"/>
    </xf>
    <xf numFmtId="166" fontId="0" fillId="0" borderId="24" xfId="0" applyNumberFormat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Alignment="1">
      <alignment horizontal="center" vertical="center"/>
    </xf>
    <xf numFmtId="169" fontId="1" fillId="5" borderId="0" xfId="0" applyNumberFormat="1" applyFont="1" applyFill="1" applyAlignment="1" applyProtection="1">
      <alignment horizontal="center" vertical="center"/>
      <protection hidden="1"/>
    </xf>
    <xf numFmtId="169" fontId="2" fillId="5" borderId="0" xfId="0" applyNumberFormat="1" applyFont="1" applyFill="1" applyAlignment="1" applyProtection="1">
      <alignment horizontal="center" vertical="center"/>
      <protection hidden="1"/>
    </xf>
    <xf numFmtId="169" fontId="0" fillId="5" borderId="0" xfId="0" applyNumberFormat="1" applyFill="1" applyAlignment="1" applyProtection="1">
      <alignment horizontal="center" vertical="center"/>
      <protection hidden="1"/>
    </xf>
    <xf numFmtId="165" fontId="3" fillId="5" borderId="0" xfId="0" applyNumberFormat="1" applyFont="1" applyFill="1" applyAlignment="1">
      <alignment horizontal="center" vertical="center"/>
    </xf>
    <xf numFmtId="0" fontId="10" fillId="0" borderId="0" xfId="3" quotePrefix="1"/>
    <xf numFmtId="0" fontId="3" fillId="5" borderId="0" xfId="2" applyFont="1" applyFill="1"/>
    <xf numFmtId="0" fontId="6" fillId="5" borderId="0" xfId="2" applyFont="1" applyFill="1" applyAlignment="1">
      <alignment vertical="center" wrapText="1"/>
    </xf>
    <xf numFmtId="0" fontId="6" fillId="5" borderId="0" xfId="2" applyFont="1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3" fontId="0" fillId="6" borderId="0" xfId="0" applyNumberFormat="1" applyFill="1" applyAlignment="1">
      <alignment vertical="center"/>
    </xf>
    <xf numFmtId="164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vertical="center"/>
    </xf>
    <xf numFmtId="165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3" fontId="0" fillId="5" borderId="31" xfId="0" applyNumberForma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13" fillId="0" borderId="3" xfId="0" applyFont="1" applyBorder="1"/>
    <xf numFmtId="0" fontId="13" fillId="0" borderId="57" xfId="0" applyFont="1" applyBorder="1"/>
    <xf numFmtId="0" fontId="0" fillId="0" borderId="0" xfId="0" applyAlignment="1">
      <alignment wrapText="1"/>
    </xf>
    <xf numFmtId="0" fontId="13" fillId="0" borderId="58" xfId="0" applyFont="1" applyBorder="1"/>
    <xf numFmtId="0" fontId="13" fillId="0" borderId="59" xfId="0" applyFont="1" applyBorder="1"/>
    <xf numFmtId="3" fontId="14" fillId="0" borderId="60" xfId="0" applyNumberFormat="1" applyFont="1" applyBorder="1"/>
    <xf numFmtId="0" fontId="14" fillId="0" borderId="60" xfId="0" applyFont="1" applyBorder="1"/>
    <xf numFmtId="170" fontId="0" fillId="0" borderId="0" xfId="4" applyNumberFormat="1" applyFont="1"/>
    <xf numFmtId="0" fontId="15" fillId="0" borderId="0" xfId="0" applyFont="1" applyAlignment="1">
      <alignment horizontal="center"/>
    </xf>
    <xf numFmtId="0" fontId="0" fillId="7" borderId="0" xfId="0" applyFill="1"/>
    <xf numFmtId="0" fontId="0" fillId="0" borderId="62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14" fillId="0" borderId="61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4" xfId="2" applyFont="1" applyFill="1" applyBorder="1" applyAlignment="1">
      <alignment horizontal="center" vertical="center" wrapText="1"/>
    </xf>
    <xf numFmtId="3" fontId="0" fillId="5" borderId="63" xfId="0" applyNumberForma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0" fontId="3" fillId="5" borderId="67" xfId="2" applyFont="1" applyFill="1" applyBorder="1" applyAlignment="1">
      <alignment horizontal="left" vertical="center" indent="2"/>
    </xf>
    <xf numFmtId="0" fontId="3" fillId="5" borderId="68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>
      <alignment horizontal="left" vertical="center"/>
    </xf>
    <xf numFmtId="3" fontId="1" fillId="0" borderId="0" xfId="0" applyNumberFormat="1" applyFont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70" xfId="0" applyFont="1" applyBorder="1"/>
    <xf numFmtId="0" fontId="6" fillId="2" borderId="23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72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2" xfId="0" applyNumberFormat="1" applyFill="1" applyBorder="1" applyAlignment="1" applyProtection="1">
      <alignment vertical="center"/>
      <protection hidden="1"/>
    </xf>
    <xf numFmtId="164" fontId="0" fillId="5" borderId="62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7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164" fontId="0" fillId="5" borderId="63" xfId="1" applyNumberFormat="1" applyFont="1" applyFill="1" applyBorder="1" applyAlignment="1" applyProtection="1">
      <alignment horizontal="center" vertical="center"/>
      <protection hidden="1"/>
    </xf>
    <xf numFmtId="164" fontId="0" fillId="5" borderId="73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ill="1" applyBorder="1" applyAlignment="1" applyProtection="1">
      <alignment vertical="center"/>
      <protection hidden="1"/>
    </xf>
    <xf numFmtId="164" fontId="0" fillId="5" borderId="74" xfId="1" applyNumberFormat="1" applyFont="1" applyFill="1" applyBorder="1" applyAlignment="1" applyProtection="1">
      <alignment horizontal="center" vertical="center"/>
      <protection hidden="1"/>
    </xf>
    <xf numFmtId="171" fontId="14" fillId="0" borderId="75" xfId="0" applyNumberFormat="1" applyFont="1" applyBorder="1"/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7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5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ill="1" applyBorder="1" applyAlignment="1" applyProtection="1">
      <alignment vertical="center"/>
      <protection hidden="1"/>
    </xf>
    <xf numFmtId="3" fontId="0" fillId="5" borderId="29" xfId="0" applyNumberForma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6" xfId="0" applyFont="1" applyFill="1" applyBorder="1" applyAlignment="1">
      <alignment vertical="center"/>
    </xf>
    <xf numFmtId="164" fontId="14" fillId="6" borderId="77" xfId="0" applyNumberFormat="1" applyFont="1" applyFill="1" applyBorder="1" applyAlignment="1">
      <alignment vertical="center"/>
    </xf>
    <xf numFmtId="164" fontId="14" fillId="0" borderId="77" xfId="0" applyNumberFormat="1" applyFont="1" applyBorder="1" applyAlignment="1">
      <alignment vertical="center"/>
    </xf>
    <xf numFmtId="171" fontId="14" fillId="6" borderId="77" xfId="0" applyNumberFormat="1" applyFont="1" applyFill="1" applyBorder="1" applyAlignment="1">
      <alignment vertical="center"/>
    </xf>
    <xf numFmtId="171" fontId="14" fillId="0" borderId="77" xfId="0" applyNumberFormat="1" applyFont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164" fontId="14" fillId="6" borderId="79" xfId="0" applyNumberFormat="1" applyFont="1" applyFill="1" applyBorder="1" applyAlignment="1">
      <alignment vertical="center"/>
    </xf>
    <xf numFmtId="164" fontId="14" fillId="0" borderId="79" xfId="0" applyNumberFormat="1" applyFont="1" applyBorder="1" applyAlignment="1">
      <alignment vertical="center"/>
    </xf>
    <xf numFmtId="171" fontId="14" fillId="6" borderId="79" xfId="0" applyNumberFormat="1" applyFont="1" applyFill="1" applyBorder="1" applyAlignment="1">
      <alignment vertical="center"/>
    </xf>
    <xf numFmtId="171" fontId="14" fillId="0" borderId="79" xfId="0" applyNumberFormat="1" applyFont="1" applyBorder="1" applyAlignment="1">
      <alignment vertical="center"/>
    </xf>
    <xf numFmtId="0" fontId="14" fillId="6" borderId="80" xfId="0" applyFont="1" applyFill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167" fontId="14" fillId="6" borderId="80" xfId="0" applyNumberFormat="1" applyFont="1" applyFill="1" applyBorder="1" applyAlignment="1">
      <alignment vertical="center"/>
    </xf>
    <xf numFmtId="0" fontId="14" fillId="0" borderId="80" xfId="0" applyFont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167" fontId="14" fillId="0" borderId="80" xfId="0" applyNumberFormat="1" applyFont="1" applyBorder="1" applyAlignment="1">
      <alignment vertical="center"/>
    </xf>
    <xf numFmtId="2" fontId="14" fillId="6" borderId="80" xfId="0" applyNumberFormat="1" applyFont="1" applyFill="1" applyBorder="1" applyAlignment="1">
      <alignment vertical="center"/>
    </xf>
    <xf numFmtId="165" fontId="14" fillId="6" borderId="80" xfId="0" applyNumberFormat="1" applyFont="1" applyFill="1" applyBorder="1" applyAlignment="1">
      <alignment vertical="center"/>
    </xf>
    <xf numFmtId="2" fontId="14" fillId="0" borderId="80" xfId="0" applyNumberFormat="1" applyFont="1" applyBorder="1" applyAlignment="1">
      <alignment vertical="center"/>
    </xf>
    <xf numFmtId="165" fontId="14" fillId="0" borderId="80" xfId="0" applyNumberFormat="1" applyFont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71" fontId="14" fillId="6" borderId="80" xfId="0" applyNumberFormat="1" applyFont="1" applyFill="1" applyBorder="1" applyAlignment="1">
      <alignment vertical="center"/>
    </xf>
    <xf numFmtId="171" fontId="14" fillId="0" borderId="80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34" xfId="2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2" borderId="1" xfId="2" applyFont="1" applyFill="1" applyBorder="1" applyAlignment="1">
      <alignment horizontal="center" vertical="center"/>
    </xf>
    <xf numFmtId="0" fontId="6" fillId="2" borderId="43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21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7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62" xfId="0" applyBorder="1" applyAlignment="1">
      <alignment horizontal="center" vertical="center" wrapText="1"/>
    </xf>
    <xf numFmtId="0" fontId="0" fillId="0" borderId="62" xfId="0" applyBorder="1"/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6" fillId="2" borderId="69" xfId="2" applyFont="1" applyFill="1" applyBorder="1" applyAlignment="1">
      <alignment horizontal="center" vertical="center" wrapText="1"/>
    </xf>
    <xf numFmtId="0" fontId="6" fillId="2" borderId="68" xfId="2" applyFont="1" applyFill="1" applyBorder="1" applyAlignment="1">
      <alignment horizontal="center" vertical="center" wrapText="1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9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topLeftCell="B129" zoomScale="90" zoomScaleNormal="100" workbookViewId="0">
      <selection activeCell="C134" sqref="C134"/>
    </sheetView>
  </sheetViews>
  <sheetFormatPr defaultRowHeight="14.5"/>
  <cols>
    <col min="1" max="1" width="7.453125" bestFit="1" customWidth="1"/>
    <col min="2" max="2" width="46.6328125" bestFit="1" customWidth="1"/>
    <col min="3" max="3" width="12.54296875" bestFit="1" customWidth="1"/>
    <col min="4" max="4" width="11" bestFit="1" customWidth="1"/>
    <col min="5" max="5" width="8.453125" bestFit="1" customWidth="1"/>
    <col min="6" max="6" width="13.6328125" bestFit="1" customWidth="1"/>
    <col min="7" max="7" width="12" bestFit="1" customWidth="1"/>
    <col min="8" max="8" width="8.453125" bestFit="1" customWidth="1"/>
    <col min="9" max="9" width="7.1796875" bestFit="1" customWidth="1"/>
    <col min="10" max="10" width="7" bestFit="1" customWidth="1"/>
  </cols>
  <sheetData>
    <row r="1" spans="1:11" ht="15" customHeight="1">
      <c r="A1" s="331" t="s">
        <v>1</v>
      </c>
      <c r="B1" s="331" t="s">
        <v>0</v>
      </c>
      <c r="C1" s="331" t="s">
        <v>11</v>
      </c>
      <c r="D1" s="331"/>
      <c r="E1" s="331"/>
      <c r="F1" s="331"/>
      <c r="G1" s="331"/>
      <c r="H1" s="331"/>
      <c r="I1" s="331"/>
      <c r="J1" s="331"/>
    </row>
    <row r="2" spans="1:11" ht="15" customHeight="1">
      <c r="A2" s="330"/>
      <c r="B2" s="330"/>
      <c r="C2" s="331" t="s">
        <v>3</v>
      </c>
      <c r="D2" s="331"/>
      <c r="E2" s="331"/>
      <c r="F2" s="331" t="s">
        <v>6</v>
      </c>
      <c r="G2" s="331"/>
      <c r="H2" s="331"/>
      <c r="I2" s="331" t="s">
        <v>12</v>
      </c>
      <c r="J2" s="331"/>
    </row>
    <row r="3" spans="1:11" ht="29">
      <c r="A3" s="330"/>
      <c r="B3" s="330"/>
      <c r="C3" s="162" t="s">
        <v>8</v>
      </c>
      <c r="D3" s="162" t="s">
        <v>9</v>
      </c>
      <c r="E3" s="162" t="s">
        <v>10</v>
      </c>
      <c r="F3" s="162" t="s">
        <v>8</v>
      </c>
      <c r="G3" s="162" t="s">
        <v>9</v>
      </c>
      <c r="H3" s="162" t="s">
        <v>10</v>
      </c>
      <c r="I3" s="162" t="s">
        <v>8</v>
      </c>
      <c r="J3" s="162" t="s">
        <v>9</v>
      </c>
    </row>
    <row r="4" spans="1:11">
      <c r="A4" s="329" t="s">
        <v>328</v>
      </c>
      <c r="B4" s="163" t="s">
        <v>242</v>
      </c>
      <c r="C4" s="314">
        <v>33690400.309887931</v>
      </c>
      <c r="D4" s="314">
        <v>1527516.4328359924</v>
      </c>
      <c r="E4" s="315">
        <v>4.7493142675737107E-2</v>
      </c>
      <c r="F4" s="316">
        <v>97272713.965347707</v>
      </c>
      <c r="G4" s="316">
        <v>5334660.3301652521</v>
      </c>
      <c r="H4" s="315">
        <v>5.8024508016382537E-2</v>
      </c>
      <c r="I4" s="317">
        <v>92.687794978327318</v>
      </c>
      <c r="J4" s="317">
        <v>-0.58146190498980843</v>
      </c>
      <c r="K4" s="231"/>
    </row>
    <row r="5" spans="1:11">
      <c r="A5" s="330"/>
      <c r="B5" s="163" t="s">
        <v>243</v>
      </c>
      <c r="C5" s="314">
        <v>44286622.251475804</v>
      </c>
      <c r="D5" s="314">
        <v>3013580.4433829412</v>
      </c>
      <c r="E5" s="319">
        <v>7.3015709803875783E-2</v>
      </c>
      <c r="F5" s="320">
        <v>119986981.05963753</v>
      </c>
      <c r="G5" s="320">
        <v>9438740.5756123513</v>
      </c>
      <c r="H5" s="319">
        <v>8.5381192267608277E-2</v>
      </c>
      <c r="I5" s="321">
        <v>99.864796575852878</v>
      </c>
      <c r="J5" s="321">
        <v>0.90204703795062358</v>
      </c>
      <c r="K5" s="231"/>
    </row>
    <row r="6" spans="1:11">
      <c r="A6" s="329"/>
      <c r="B6" s="163" t="s">
        <v>244</v>
      </c>
      <c r="C6" s="314">
        <v>37352762.374624595</v>
      </c>
      <c r="D6" s="314">
        <v>2706386.6679332852</v>
      </c>
      <c r="E6" s="315">
        <v>7.8114567908775412E-2</v>
      </c>
      <c r="F6" s="316">
        <v>105679957.35387543</v>
      </c>
      <c r="G6" s="316">
        <v>8825273.4867063165</v>
      </c>
      <c r="H6" s="315">
        <v>9.1118706234276647E-2</v>
      </c>
      <c r="I6" s="317">
        <v>98.257595712948273</v>
      </c>
      <c r="J6" s="317">
        <v>1.1143991104796953</v>
      </c>
      <c r="K6" s="231"/>
    </row>
    <row r="7" spans="1:11">
      <c r="A7" s="329"/>
      <c r="B7" s="163" t="s">
        <v>245</v>
      </c>
      <c r="C7" s="314">
        <v>59759050.39153254</v>
      </c>
      <c r="D7" s="314">
        <v>3537694.793189168</v>
      </c>
      <c r="E7" s="319">
        <v>6.2924395108207076E-2</v>
      </c>
      <c r="F7" s="320">
        <v>181359003.56691101</v>
      </c>
      <c r="G7" s="320">
        <v>11723747.342926949</v>
      </c>
      <c r="H7" s="319">
        <v>6.9111501959516444E-2</v>
      </c>
      <c r="I7" s="321">
        <v>111.9297427594161</v>
      </c>
      <c r="J7" s="321">
        <v>0.35927416986636729</v>
      </c>
      <c r="K7" s="231"/>
    </row>
    <row r="8" spans="1:11">
      <c r="A8" s="329"/>
      <c r="B8" s="163" t="s">
        <v>246</v>
      </c>
      <c r="C8" s="314">
        <v>21431326.378293019</v>
      </c>
      <c r="D8" s="314">
        <v>1284485.3884448521</v>
      </c>
      <c r="E8" s="315">
        <v>6.375616847783204E-2</v>
      </c>
      <c r="F8" s="316">
        <v>56947717.832865737</v>
      </c>
      <c r="G8" s="316">
        <v>3430650.3961152807</v>
      </c>
      <c r="H8" s="315">
        <v>6.4103856216894184E-2</v>
      </c>
      <c r="I8" s="317">
        <v>104.87214486791281</v>
      </c>
      <c r="J8" s="317">
        <v>-0.21007303076106609</v>
      </c>
      <c r="K8" s="231"/>
    </row>
    <row r="9" spans="1:11">
      <c r="A9" s="329"/>
      <c r="B9" s="163" t="s">
        <v>247</v>
      </c>
      <c r="C9" s="314">
        <v>31196602.982352383</v>
      </c>
      <c r="D9" s="314">
        <v>2102287.1060046218</v>
      </c>
      <c r="E9" s="319">
        <v>7.2257657301152675E-2</v>
      </c>
      <c r="F9" s="320">
        <v>85750978.826210693</v>
      </c>
      <c r="G9" s="320">
        <v>6940724.4201015681</v>
      </c>
      <c r="H9" s="319">
        <v>8.806879856441048E-2</v>
      </c>
      <c r="I9" s="321">
        <v>80.210193725734314</v>
      </c>
      <c r="J9" s="321">
        <v>0.47655563124052946</v>
      </c>
      <c r="K9" s="231"/>
    </row>
    <row r="10" spans="1:11">
      <c r="A10" s="329"/>
      <c r="B10" s="163" t="s">
        <v>248</v>
      </c>
      <c r="C10" s="314">
        <v>43983250.929860473</v>
      </c>
      <c r="D10" s="314">
        <v>2951749.6756225824</v>
      </c>
      <c r="E10" s="315">
        <v>7.193862240947653E-2</v>
      </c>
      <c r="F10" s="316">
        <v>120574307.85211591</v>
      </c>
      <c r="G10" s="316">
        <v>9782566.1524969041</v>
      </c>
      <c r="H10" s="315">
        <v>8.8296889302630618E-2</v>
      </c>
      <c r="I10" s="317">
        <v>102.35814315460235</v>
      </c>
      <c r="J10" s="317">
        <v>0.57786075465196518</v>
      </c>
      <c r="K10" s="231"/>
    </row>
    <row r="11" spans="1:11">
      <c r="A11" s="329"/>
      <c r="B11" s="163" t="s">
        <v>249</v>
      </c>
      <c r="C11" s="314">
        <v>37664355.212096281</v>
      </c>
      <c r="D11" s="314">
        <v>1999428.6399978474</v>
      </c>
      <c r="E11" s="319">
        <v>5.6061482026491832E-2</v>
      </c>
      <c r="F11" s="320">
        <v>105954641.95040382</v>
      </c>
      <c r="G11" s="320">
        <v>7325378.7465574294</v>
      </c>
      <c r="H11" s="319">
        <v>7.4271859168382706E-2</v>
      </c>
      <c r="I11" s="321">
        <v>107.71889360999964</v>
      </c>
      <c r="J11" s="321">
        <v>-1.0022101905950365</v>
      </c>
      <c r="K11" s="231"/>
    </row>
    <row r="12" spans="1:11">
      <c r="A12" s="329"/>
      <c r="B12" s="163" t="s">
        <v>250</v>
      </c>
      <c r="C12" s="314">
        <v>33596377.074480653</v>
      </c>
      <c r="D12" s="314">
        <v>1526464.4823220074</v>
      </c>
      <c r="E12" s="315">
        <v>4.7598024407938061E-2</v>
      </c>
      <c r="F12" s="316">
        <v>96667778.240183368</v>
      </c>
      <c r="G12" s="316">
        <v>5311280.9759437591</v>
      </c>
      <c r="H12" s="315">
        <v>5.8137966482902752E-2</v>
      </c>
      <c r="I12" s="317">
        <v>92.666884491510785</v>
      </c>
      <c r="J12" s="317">
        <v>-0.5977578842970388</v>
      </c>
      <c r="K12" s="231"/>
    </row>
    <row r="13" spans="1:11">
      <c r="A13" s="329"/>
      <c r="B13" s="163" t="s">
        <v>251</v>
      </c>
      <c r="C13" s="314">
        <v>44228707.191723756</v>
      </c>
      <c r="D13" s="314">
        <v>3016707.8637140542</v>
      </c>
      <c r="E13" s="319">
        <v>7.3199745532941202E-2</v>
      </c>
      <c r="F13" s="320">
        <v>119652523.50767775</v>
      </c>
      <c r="G13" s="320">
        <v>9463045.6492982507</v>
      </c>
      <c r="H13" s="319">
        <v>8.5879757606806925E-2</v>
      </c>
      <c r="I13" s="321">
        <v>99.990754354410413</v>
      </c>
      <c r="J13" s="321">
        <v>0.89280243944291726</v>
      </c>
      <c r="K13" s="231"/>
    </row>
    <row r="14" spans="1:11">
      <c r="A14" s="329"/>
      <c r="B14" s="163" t="s">
        <v>252</v>
      </c>
      <c r="C14" s="314">
        <v>37260966.175698727</v>
      </c>
      <c r="D14" s="314">
        <v>2709178.0667560026</v>
      </c>
      <c r="E14" s="315">
        <v>7.8409200074215868E-2</v>
      </c>
      <c r="F14" s="316">
        <v>105137559.34272155</v>
      </c>
      <c r="G14" s="316">
        <v>8813636.4076660126</v>
      </c>
      <c r="H14" s="315">
        <v>9.1499973621386135E-2</v>
      </c>
      <c r="I14" s="317">
        <v>98.268257657060204</v>
      </c>
      <c r="J14" s="317">
        <v>1.1142261929568349</v>
      </c>
      <c r="K14" s="231"/>
    </row>
    <row r="15" spans="1:11">
      <c r="A15" s="329"/>
      <c r="B15" s="163" t="s">
        <v>253</v>
      </c>
      <c r="C15" s="314">
        <v>59496351.339713886</v>
      </c>
      <c r="D15" s="314">
        <v>3600239.4992928356</v>
      </c>
      <c r="E15" s="319">
        <v>6.4409480029151811E-2</v>
      </c>
      <c r="F15" s="320">
        <v>179749291.64118195</v>
      </c>
      <c r="G15" s="320">
        <v>12050977.902436912</v>
      </c>
      <c r="H15" s="319">
        <v>7.1861055926960418E-2</v>
      </c>
      <c r="I15" s="321">
        <v>111.7243629388343</v>
      </c>
      <c r="J15" s="321">
        <v>0.48326607309188319</v>
      </c>
      <c r="K15" s="231"/>
    </row>
    <row r="16" spans="1:11">
      <c r="A16" s="329"/>
      <c r="B16" s="163" t="s">
        <v>254</v>
      </c>
      <c r="C16" s="314">
        <v>21388704.667423487</v>
      </c>
      <c r="D16" s="314">
        <v>1283397.2184786424</v>
      </c>
      <c r="E16" s="315">
        <v>6.3833752442616687E-2</v>
      </c>
      <c r="F16" s="316">
        <v>56699051.803406604</v>
      </c>
      <c r="G16" s="316">
        <v>3413754.4295517206</v>
      </c>
      <c r="H16" s="315">
        <v>6.4065597787706499E-2</v>
      </c>
      <c r="I16" s="317">
        <v>104.93281406863846</v>
      </c>
      <c r="J16" s="317">
        <v>-0.23157656455485665</v>
      </c>
      <c r="K16" s="231"/>
    </row>
    <row r="17" spans="1:11">
      <c r="A17" s="329"/>
      <c r="B17" s="163" t="s">
        <v>255</v>
      </c>
      <c r="C17" s="314">
        <v>31145764.013554499</v>
      </c>
      <c r="D17" s="314">
        <v>2088090.3323365822</v>
      </c>
      <c r="E17" s="319">
        <v>7.1860203099681261E-2</v>
      </c>
      <c r="F17" s="320">
        <v>85443435.824116081</v>
      </c>
      <c r="G17" s="320">
        <v>6862054.1435134113</v>
      </c>
      <c r="H17" s="319">
        <v>8.7324172682589352E-2</v>
      </c>
      <c r="I17" s="321">
        <v>80.285475490634724</v>
      </c>
      <c r="J17" s="321">
        <v>0.42534924137851249</v>
      </c>
      <c r="K17" s="231"/>
    </row>
    <row r="18" spans="1:11">
      <c r="A18" s="329"/>
      <c r="B18" s="163" t="s">
        <v>256</v>
      </c>
      <c r="C18" s="314">
        <v>43869227.036066502</v>
      </c>
      <c r="D18" s="314">
        <v>2924603.8264145926</v>
      </c>
      <c r="E18" s="315">
        <v>7.1428275489055504E-2</v>
      </c>
      <c r="F18" s="316">
        <v>119910317.4041829</v>
      </c>
      <c r="G18" s="316">
        <v>9616308.9759033769</v>
      </c>
      <c r="H18" s="315">
        <v>8.718795438608562E-2</v>
      </c>
      <c r="I18" s="317">
        <v>102.35540732223181</v>
      </c>
      <c r="J18" s="317">
        <v>0.50123067092469853</v>
      </c>
      <c r="K18" s="231"/>
    </row>
    <row r="19" spans="1:11">
      <c r="A19" s="329"/>
      <c r="B19" s="163" t="s">
        <v>257</v>
      </c>
      <c r="C19" s="314">
        <v>37584512.567277908</v>
      </c>
      <c r="D19" s="314">
        <v>2005350.8127418533</v>
      </c>
      <c r="E19" s="319">
        <v>5.6363070793431141E-2</v>
      </c>
      <c r="F19" s="320">
        <v>105487205.47944248</v>
      </c>
      <c r="G19" s="320">
        <v>7367501.3352396786</v>
      </c>
      <c r="H19" s="319">
        <v>7.508686863152321E-2</v>
      </c>
      <c r="I19" s="321">
        <v>107.7670526052694</v>
      </c>
      <c r="J19" s="321">
        <v>-1.0016503799027561</v>
      </c>
      <c r="K19" s="231"/>
    </row>
    <row r="20" spans="1:11">
      <c r="A20" s="329"/>
      <c r="B20" s="163" t="s">
        <v>258</v>
      </c>
      <c r="C20" s="314">
        <v>18124656.908135455</v>
      </c>
      <c r="D20" s="314">
        <v>144451.42758078501</v>
      </c>
      <c r="E20" s="315">
        <v>8.0339141695019625E-3</v>
      </c>
      <c r="F20" s="316">
        <v>59250111.653608687</v>
      </c>
      <c r="G20" s="316">
        <v>1440248.491271235</v>
      </c>
      <c r="H20" s="315">
        <v>2.4913542646292624E-2</v>
      </c>
      <c r="I20" s="317">
        <v>89.047454799605219</v>
      </c>
      <c r="J20" s="317">
        <v>-3.8412843684282905</v>
      </c>
      <c r="K20" s="231"/>
    </row>
    <row r="21" spans="1:11">
      <c r="A21" s="329"/>
      <c r="B21" s="163" t="s">
        <v>259</v>
      </c>
      <c r="C21" s="314">
        <v>26571924.981674735</v>
      </c>
      <c r="D21" s="314">
        <v>1648419.2746384516</v>
      </c>
      <c r="E21" s="319">
        <v>6.6139141660680495E-2</v>
      </c>
      <c r="F21" s="320">
        <v>77039104.660132319</v>
      </c>
      <c r="G21" s="320">
        <v>5791479.3442921937</v>
      </c>
      <c r="H21" s="319">
        <v>8.1286629815641068E-2</v>
      </c>
      <c r="I21" s="321">
        <v>107.00355799801812</v>
      </c>
      <c r="J21" s="321">
        <v>1.4674603177329004</v>
      </c>
      <c r="K21" s="231"/>
    </row>
    <row r="22" spans="1:11">
      <c r="A22" s="329"/>
      <c r="B22" s="163" t="s">
        <v>260</v>
      </c>
      <c r="C22" s="314">
        <v>21113849.948725037</v>
      </c>
      <c r="D22" s="314">
        <v>1264181.3985268325</v>
      </c>
      <c r="E22" s="315">
        <v>6.3687783769780335E-2</v>
      </c>
      <c r="F22" s="316">
        <v>65476339.558433667</v>
      </c>
      <c r="G22" s="316">
        <v>4529885.4282956496</v>
      </c>
      <c r="H22" s="315">
        <v>7.4325660006783256E-2</v>
      </c>
      <c r="I22" s="317">
        <v>99.185040748739212</v>
      </c>
      <c r="J22" s="317">
        <v>1.1347907006577032</v>
      </c>
      <c r="K22" s="231"/>
    </row>
    <row r="23" spans="1:11">
      <c r="A23" s="329"/>
      <c r="B23" s="163" t="s">
        <v>261</v>
      </c>
      <c r="C23" s="314">
        <v>40350616.344465256</v>
      </c>
      <c r="D23" s="314">
        <v>1884907.9668641537</v>
      </c>
      <c r="E23" s="319">
        <v>4.9002294416648551E-2</v>
      </c>
      <c r="F23" s="320">
        <v>130495365.30269787</v>
      </c>
      <c r="G23" s="320">
        <v>7001494.61523965</v>
      </c>
      <c r="H23" s="319">
        <v>5.6695077871186259E-2</v>
      </c>
      <c r="I23" s="321">
        <v>134.96691715255312</v>
      </c>
      <c r="J23" s="321">
        <v>-0.32367290173129959</v>
      </c>
      <c r="K23" s="231"/>
    </row>
    <row r="24" spans="1:11">
      <c r="A24" s="329"/>
      <c r="B24" s="163" t="s">
        <v>262</v>
      </c>
      <c r="C24" s="314">
        <v>9278805.3098878488</v>
      </c>
      <c r="D24" s="314">
        <v>439182.49104754813</v>
      </c>
      <c r="E24" s="315">
        <v>4.9683397136753162E-2</v>
      </c>
      <c r="F24" s="316">
        <v>26965221.518289085</v>
      </c>
      <c r="G24" s="316">
        <v>1024766.8402963988</v>
      </c>
      <c r="H24" s="315">
        <v>3.9504582823129485E-2</v>
      </c>
      <c r="I24" s="317">
        <v>81.084622609905978</v>
      </c>
      <c r="J24" s="317">
        <v>-0.14171514218116954</v>
      </c>
      <c r="K24" s="231"/>
    </row>
    <row r="25" spans="1:11">
      <c r="A25" s="329"/>
      <c r="B25" s="163" t="s">
        <v>263</v>
      </c>
      <c r="C25" s="314">
        <v>14655542.098409165</v>
      </c>
      <c r="D25" s="314">
        <v>989804.1609380953</v>
      </c>
      <c r="E25" s="319">
        <v>7.2429616714958373E-2</v>
      </c>
      <c r="F25" s="320">
        <v>44406517.033789933</v>
      </c>
      <c r="G25" s="320">
        <v>3629284.1403804719</v>
      </c>
      <c r="H25" s="319">
        <v>8.9002707708669651E-2</v>
      </c>
      <c r="I25" s="321">
        <v>67.291387589891656</v>
      </c>
      <c r="J25" s="321">
        <v>1.3121359051984882</v>
      </c>
      <c r="K25" s="231"/>
    </row>
    <row r="26" spans="1:11">
      <c r="A26" s="329"/>
      <c r="B26" s="163" t="s">
        <v>264</v>
      </c>
      <c r="C26" s="314">
        <v>23392042.05386851</v>
      </c>
      <c r="D26" s="314">
        <v>1271411.3516246006</v>
      </c>
      <c r="E26" s="315">
        <v>5.7476270398367488E-2</v>
      </c>
      <c r="F26" s="316">
        <v>70113394.750466034</v>
      </c>
      <c r="G26" s="316">
        <v>4998623.8448839709</v>
      </c>
      <c r="H26" s="315">
        <v>7.6766358467759824E-2</v>
      </c>
      <c r="I26" s="317">
        <v>97.21617866205537</v>
      </c>
      <c r="J26" s="317">
        <v>0.54775955957018141</v>
      </c>
      <c r="K26" s="231"/>
    </row>
    <row r="27" spans="1:11">
      <c r="A27" s="329"/>
      <c r="B27" s="163" t="s">
        <v>265</v>
      </c>
      <c r="C27" s="314">
        <v>19747290.065829121</v>
      </c>
      <c r="D27" s="314">
        <v>845088.21044302359</v>
      </c>
      <c r="E27" s="319">
        <v>4.4708453380642506E-2</v>
      </c>
      <c r="F27" s="320">
        <v>61958284.285564274</v>
      </c>
      <c r="G27" s="320">
        <v>3449188.8038246185</v>
      </c>
      <c r="H27" s="319">
        <v>5.8951326719810425E-2</v>
      </c>
      <c r="I27" s="321">
        <v>100.85656896327235</v>
      </c>
      <c r="J27" s="321">
        <v>-0.65739389534684278</v>
      </c>
      <c r="K27" s="231"/>
    </row>
    <row r="28" spans="1:11">
      <c r="A28" s="329"/>
      <c r="B28" s="163" t="s">
        <v>266</v>
      </c>
      <c r="C28" s="314">
        <v>13853.223282276733</v>
      </c>
      <c r="D28" s="314">
        <v>-4683.7445276512808</v>
      </c>
      <c r="E28" s="315">
        <v>-0.25267047856353103</v>
      </c>
      <c r="F28" s="316">
        <v>92822.13595577002</v>
      </c>
      <c r="G28" s="316">
        <v>-11294.314680435287</v>
      </c>
      <c r="H28" s="315">
        <v>-0.10847771520659021</v>
      </c>
      <c r="I28" s="317">
        <v>75.766644534221655</v>
      </c>
      <c r="J28" s="317">
        <v>-15.11685665885409</v>
      </c>
      <c r="K28" s="231"/>
    </row>
    <row r="29" spans="1:11">
      <c r="A29" s="329"/>
      <c r="B29" s="163" t="s">
        <v>267</v>
      </c>
      <c r="C29" s="314">
        <v>18432.016097686123</v>
      </c>
      <c r="D29" s="314">
        <v>-269.85576715917705</v>
      </c>
      <c r="E29" s="319">
        <v>-1.4429345314168063E-2</v>
      </c>
      <c r="F29" s="320">
        <v>102310.25351534247</v>
      </c>
      <c r="G29" s="320">
        <v>764.05068220377143</v>
      </c>
      <c r="H29" s="319">
        <v>7.5241679244202157E-3</v>
      </c>
      <c r="I29" s="321">
        <v>82.627296975600643</v>
      </c>
      <c r="J29" s="321">
        <v>7.4728098448050844</v>
      </c>
      <c r="K29" s="231"/>
    </row>
    <row r="30" spans="1:11">
      <c r="A30" s="329"/>
      <c r="B30" s="163" t="s">
        <v>268</v>
      </c>
      <c r="C30" s="314">
        <v>13151.243676973998</v>
      </c>
      <c r="D30" s="314">
        <v>-1199.9729554824826</v>
      </c>
      <c r="E30" s="315">
        <v>-8.3614719658585815E-2</v>
      </c>
      <c r="F30" s="316">
        <v>82896.472538076632</v>
      </c>
      <c r="G30" s="316">
        <v>-1790.3475354569964</v>
      </c>
      <c r="H30" s="315">
        <v>-2.1140804837192332E-2</v>
      </c>
      <c r="I30" s="317">
        <v>68.773491575596211</v>
      </c>
      <c r="J30" s="317">
        <v>1.4971909261926299</v>
      </c>
      <c r="K30" s="231"/>
    </row>
    <row r="31" spans="1:11">
      <c r="A31" s="329"/>
      <c r="B31" s="163" t="s">
        <v>269</v>
      </c>
      <c r="C31" s="314">
        <v>62292.851050994264</v>
      </c>
      <c r="D31" s="314">
        <v>-13573.010052378821</v>
      </c>
      <c r="E31" s="319">
        <v>-0.17890800756725805</v>
      </c>
      <c r="F31" s="320">
        <v>393422.90155379055</v>
      </c>
      <c r="G31" s="320">
        <v>-61107.832456715812</v>
      </c>
      <c r="H31" s="319">
        <v>-0.13444158531929618</v>
      </c>
      <c r="I31" s="321">
        <v>231.94812553499742</v>
      </c>
      <c r="J31" s="321">
        <v>-21.283640658582527</v>
      </c>
      <c r="K31" s="231"/>
    </row>
    <row r="32" spans="1:11">
      <c r="A32" s="329"/>
      <c r="B32" s="163" t="s">
        <v>270</v>
      </c>
      <c r="C32" s="314">
        <v>12914.138855016539</v>
      </c>
      <c r="D32" s="314">
        <v>-402.74838108509721</v>
      </c>
      <c r="E32" s="315">
        <v>-3.0243432563824661E-2</v>
      </c>
      <c r="F32" s="316">
        <v>81884.284627203946</v>
      </c>
      <c r="G32" s="316">
        <v>5550.5544987606991</v>
      </c>
      <c r="H32" s="315">
        <v>7.2714309773949701E-2</v>
      </c>
      <c r="I32" s="317">
        <v>73.423932247756468</v>
      </c>
      <c r="J32" s="317">
        <v>5.5514013636009167</v>
      </c>
      <c r="K32" s="231"/>
    </row>
    <row r="33" spans="1:11">
      <c r="A33" s="329"/>
      <c r="B33" s="163" t="s">
        <v>271</v>
      </c>
      <c r="C33" s="314">
        <v>94023.235407265835</v>
      </c>
      <c r="D33" s="314">
        <v>1051.9505140089896</v>
      </c>
      <c r="E33" s="319">
        <v>1.1314789455870873E-2</v>
      </c>
      <c r="F33" s="320">
        <v>604935.72516432637</v>
      </c>
      <c r="G33" s="320">
        <v>23379.354221560294</v>
      </c>
      <c r="H33" s="319">
        <v>4.0201355173290973E-2</v>
      </c>
      <c r="I33" s="321">
        <v>100.81664433058408</v>
      </c>
      <c r="J33" s="321">
        <v>4.8636307382149084</v>
      </c>
      <c r="K33" s="231"/>
    </row>
    <row r="34" spans="1:11">
      <c r="A34" s="329"/>
      <c r="B34" s="163" t="s">
        <v>272</v>
      </c>
      <c r="C34" s="314">
        <v>57915.059752050467</v>
      </c>
      <c r="D34" s="314">
        <v>-3127.4203311104211</v>
      </c>
      <c r="E34" s="315">
        <v>-5.123350700773948E-2</v>
      </c>
      <c r="F34" s="316">
        <v>334457.55195975542</v>
      </c>
      <c r="G34" s="316">
        <v>-24305.073685884301</v>
      </c>
      <c r="H34" s="315">
        <v>-6.7746950068012735E-2</v>
      </c>
      <c r="I34" s="317">
        <v>50.899326970935647</v>
      </c>
      <c r="J34" s="317">
        <v>-0.73820072074919807</v>
      </c>
      <c r="K34" s="231"/>
    </row>
    <row r="35" spans="1:11">
      <c r="A35" s="329"/>
      <c r="B35" s="163" t="s">
        <v>273</v>
      </c>
      <c r="C35" s="314">
        <v>91796.198925871504</v>
      </c>
      <c r="D35" s="314">
        <v>-2791.3988227152295</v>
      </c>
      <c r="E35" s="319">
        <v>-2.9511256117686284E-2</v>
      </c>
      <c r="F35" s="320">
        <v>542398.01115385175</v>
      </c>
      <c r="G35" s="320">
        <v>11637.079040310811</v>
      </c>
      <c r="H35" s="319">
        <v>2.1925274330141156E-2</v>
      </c>
      <c r="I35" s="321">
        <v>94.112817150493839</v>
      </c>
      <c r="J35" s="321">
        <v>0.77212635183546752</v>
      </c>
      <c r="K35" s="231"/>
    </row>
    <row r="36" spans="1:11">
      <c r="A36" s="329"/>
      <c r="B36" s="163" t="s">
        <v>274</v>
      </c>
      <c r="C36" s="314">
        <v>262699.05181862984</v>
      </c>
      <c r="D36" s="314">
        <v>-62544.70610372239</v>
      </c>
      <c r="E36" s="315">
        <v>-0.19230101909797184</v>
      </c>
      <c r="F36" s="316">
        <v>1609711.9257291127</v>
      </c>
      <c r="G36" s="316">
        <v>-327230.55950985663</v>
      </c>
      <c r="H36" s="315">
        <v>-0.16894180493412261</v>
      </c>
      <c r="I36" s="317">
        <v>191.7701422752761</v>
      </c>
      <c r="J36" s="317">
        <v>-36.76037107299004</v>
      </c>
      <c r="K36" s="231"/>
    </row>
    <row r="37" spans="1:11">
      <c r="A37" s="329"/>
      <c r="B37" s="163" t="s">
        <v>275</v>
      </c>
      <c r="C37" s="314">
        <v>42621.710869524293</v>
      </c>
      <c r="D37" s="314">
        <v>1088.1699662044484</v>
      </c>
      <c r="E37" s="319">
        <v>2.6199787991528292E-2</v>
      </c>
      <c r="F37" s="320">
        <v>248666.02945913671</v>
      </c>
      <c r="G37" s="320">
        <v>16895.966563569644</v>
      </c>
      <c r="H37" s="319">
        <v>7.2899693569064491E-2</v>
      </c>
      <c r="I37" s="321">
        <v>81.287290180031945</v>
      </c>
      <c r="J37" s="321">
        <v>5.0436777440036877</v>
      </c>
      <c r="K37" s="231"/>
    </row>
    <row r="38" spans="1:11">
      <c r="A38" s="329"/>
      <c r="B38" s="163" t="s">
        <v>276</v>
      </c>
      <c r="C38" s="314">
        <v>50838.968797892339</v>
      </c>
      <c r="D38" s="314">
        <v>14196.773668033122</v>
      </c>
      <c r="E38" s="315">
        <v>0.38744331822152128</v>
      </c>
      <c r="F38" s="316">
        <v>307543.00209462998</v>
      </c>
      <c r="G38" s="316">
        <v>78670.276588146022</v>
      </c>
      <c r="H38" s="315">
        <v>0.34372936493001782</v>
      </c>
      <c r="I38" s="317">
        <v>50.944776271970895</v>
      </c>
      <c r="J38" s="317">
        <v>15.602285827881467</v>
      </c>
      <c r="K38" s="231"/>
    </row>
    <row r="39" spans="1:11">
      <c r="A39" s="329"/>
      <c r="B39" s="163" t="s">
        <v>277</v>
      </c>
      <c r="C39" s="314">
        <v>114023.89379396707</v>
      </c>
      <c r="D39" s="314">
        <v>27145.849207986059</v>
      </c>
      <c r="E39" s="319">
        <v>0.31245925639038175</v>
      </c>
      <c r="F39" s="320">
        <v>663990.44793307188</v>
      </c>
      <c r="G39" s="320">
        <v>166257.17659363028</v>
      </c>
      <c r="H39" s="319">
        <v>0.33402865785166103</v>
      </c>
      <c r="I39" s="321">
        <v>103.4216845914144</v>
      </c>
      <c r="J39" s="321">
        <v>27.574665497052735</v>
      </c>
      <c r="K39" s="231"/>
    </row>
    <row r="40" spans="1:11">
      <c r="A40" s="329"/>
      <c r="B40" s="163" t="s">
        <v>278</v>
      </c>
      <c r="C40" s="314">
        <v>79842.644818375193</v>
      </c>
      <c r="D40" s="314">
        <v>-5922.1727440280083</v>
      </c>
      <c r="E40" s="315">
        <v>-6.9051306961843487E-2</v>
      </c>
      <c r="F40" s="316">
        <v>467436.47096129658</v>
      </c>
      <c r="G40" s="316">
        <v>-42122.58868225856</v>
      </c>
      <c r="H40" s="315">
        <v>-8.2664782197620024E-2</v>
      </c>
      <c r="I40" s="317">
        <v>88.997320031230103</v>
      </c>
      <c r="J40" s="317">
        <v>-3.0188011203460832</v>
      </c>
      <c r="K40" s="231"/>
    </row>
    <row r="41" spans="1:11">
      <c r="A41" s="329"/>
      <c r="B41" s="163" t="s">
        <v>279</v>
      </c>
      <c r="C41" s="314">
        <v>290432099.93588525</v>
      </c>
      <c r="D41" s="314">
        <v>19014264.418844521</v>
      </c>
      <c r="E41" s="319">
        <v>7.0055324045389514E-2</v>
      </c>
      <c r="F41" s="320">
        <v>809404229.45859063</v>
      </c>
      <c r="G41" s="320">
        <v>61469605.642319202</v>
      </c>
      <c r="H41" s="319">
        <v>8.2185800315909802E-2</v>
      </c>
      <c r="I41" s="318"/>
      <c r="J41" s="318"/>
      <c r="K41" s="231"/>
    </row>
    <row r="42" spans="1:11">
      <c r="A42" s="329"/>
      <c r="B42" s="163" t="s">
        <v>280</v>
      </c>
      <c r="C42" s="314">
        <v>17638350.193951342</v>
      </c>
      <c r="D42" s="314">
        <v>1368558.4448427688</v>
      </c>
      <c r="E42" s="315">
        <v>8.4116531173040521E-2</v>
      </c>
      <c r="F42" s="316">
        <v>42511108.594030075</v>
      </c>
      <c r="G42" s="316">
        <v>3670802.254323855</v>
      </c>
      <c r="H42" s="315">
        <v>9.4510126213170856E-2</v>
      </c>
      <c r="I42" s="313"/>
      <c r="J42" s="313"/>
      <c r="K42" s="231"/>
    </row>
    <row r="43" spans="1:11">
      <c r="A43" s="329"/>
      <c r="B43" s="163" t="s">
        <v>281</v>
      </c>
      <c r="C43" s="314">
        <v>16133964.983296717</v>
      </c>
      <c r="D43" s="314">
        <v>1446196.6411846485</v>
      </c>
      <c r="E43" s="319">
        <v>9.846265324311948E-2</v>
      </c>
      <c r="F43" s="320">
        <v>39578323.311749808</v>
      </c>
      <c r="G43" s="320">
        <v>4285541.3269058168</v>
      </c>
      <c r="H43" s="319">
        <v>0.12142826623149698</v>
      </c>
      <c r="I43" s="318"/>
      <c r="J43" s="318"/>
      <c r="K43" s="231"/>
    </row>
    <row r="44" spans="1:11">
      <c r="A44" s="329"/>
      <c r="B44" s="163" t="s">
        <v>282</v>
      </c>
      <c r="C44" s="314">
        <v>19083442.144197643</v>
      </c>
      <c r="D44" s="314">
        <v>1728904.5424810685</v>
      </c>
      <c r="E44" s="315">
        <v>9.9622622172892639E-2</v>
      </c>
      <c r="F44" s="316">
        <v>48860503.436930291</v>
      </c>
      <c r="G44" s="316">
        <v>5110591.1196539924</v>
      </c>
      <c r="H44" s="315">
        <v>0.11681374542174529</v>
      </c>
      <c r="I44" s="313"/>
      <c r="J44" s="313"/>
      <c r="K44" s="231"/>
    </row>
    <row r="45" spans="1:11">
      <c r="A45" s="329"/>
      <c r="B45" s="163" t="s">
        <v>283</v>
      </c>
      <c r="C45" s="314">
        <v>12109899.357535634</v>
      </c>
      <c r="D45" s="314">
        <v>844214.72743108869</v>
      </c>
      <c r="E45" s="319">
        <v>7.4936832971087206E-2</v>
      </c>
      <c r="F45" s="320">
        <v>29733830.285117514</v>
      </c>
      <c r="G45" s="320">
        <v>2388987.5892553106</v>
      </c>
      <c r="H45" s="319">
        <v>8.7365197738614522E-2</v>
      </c>
      <c r="I45" s="318"/>
      <c r="J45" s="318"/>
      <c r="K45" s="231"/>
    </row>
    <row r="46" spans="1:11">
      <c r="A46" s="329"/>
      <c r="B46" s="163" t="s">
        <v>284</v>
      </c>
      <c r="C46" s="314">
        <v>16490221.915145334</v>
      </c>
      <c r="D46" s="314">
        <v>1098286.1713984869</v>
      </c>
      <c r="E46" s="315">
        <v>7.1354648933268747E-2</v>
      </c>
      <c r="F46" s="316">
        <v>41036918.790326163</v>
      </c>
      <c r="G46" s="316">
        <v>3232770.0031329468</v>
      </c>
      <c r="H46" s="315">
        <v>8.5513630298378815E-2</v>
      </c>
      <c r="I46" s="313"/>
      <c r="J46" s="313"/>
      <c r="K46" s="231"/>
    </row>
    <row r="47" spans="1:11">
      <c r="A47" s="329"/>
      <c r="B47" s="163" t="s">
        <v>285</v>
      </c>
      <c r="C47" s="314">
        <v>20477184.982197993</v>
      </c>
      <c r="D47" s="314">
        <v>1653192.474789992</v>
      </c>
      <c r="E47" s="319">
        <v>8.7823689588666917E-2</v>
      </c>
      <c r="F47" s="320">
        <v>49796922.653716862</v>
      </c>
      <c r="G47" s="320">
        <v>4617685.131019406</v>
      </c>
      <c r="H47" s="319">
        <v>0.10220812444432117</v>
      </c>
      <c r="I47" s="318"/>
      <c r="J47" s="318"/>
      <c r="K47" s="231"/>
    </row>
    <row r="48" spans="1:11">
      <c r="A48" s="329"/>
      <c r="B48" s="163" t="s">
        <v>286</v>
      </c>
      <c r="C48" s="314">
        <v>17824308.36259377</v>
      </c>
      <c r="D48" s="314">
        <v>1160665.3506799173</v>
      </c>
      <c r="E48" s="315">
        <v>6.9652557357961095E-2</v>
      </c>
      <c r="F48" s="316">
        <v>43447036.909250975</v>
      </c>
      <c r="G48" s="316">
        <v>3912761.9769162536</v>
      </c>
      <c r="H48" s="315">
        <v>9.8971385806700132E-2</v>
      </c>
      <c r="I48" s="313"/>
      <c r="J48" s="313"/>
      <c r="K48" s="231"/>
    </row>
    <row r="49" spans="1:11">
      <c r="A49" s="329" t="s">
        <v>312</v>
      </c>
      <c r="B49" s="163" t="s">
        <v>242</v>
      </c>
      <c r="C49" s="314">
        <v>419760606.79832643</v>
      </c>
      <c r="D49" s="314">
        <v>9170147.6817836165</v>
      </c>
      <c r="E49" s="319">
        <v>2.2334049606303061E-2</v>
      </c>
      <c r="F49" s="320">
        <v>1195859886.4411585</v>
      </c>
      <c r="G49" s="320">
        <v>53835340.788656473</v>
      </c>
      <c r="H49" s="319">
        <v>4.7140265937013946E-2</v>
      </c>
      <c r="I49" s="321">
        <v>94.237205787534833</v>
      </c>
      <c r="J49" s="321">
        <v>-1.2406918052136717</v>
      </c>
      <c r="K49" s="231"/>
    </row>
    <row r="50" spans="1:11">
      <c r="A50" s="330"/>
      <c r="B50" s="163" t="s">
        <v>243</v>
      </c>
      <c r="C50" s="314">
        <v>538473413.90683436</v>
      </c>
      <c r="D50" s="314">
        <v>23059105.798400819</v>
      </c>
      <c r="E50" s="315">
        <v>4.4738971029010734E-2</v>
      </c>
      <c r="F50" s="316">
        <v>1443569039.9146869</v>
      </c>
      <c r="G50" s="316">
        <v>92148285.874384403</v>
      </c>
      <c r="H50" s="315">
        <v>6.8186229639356513E-2</v>
      </c>
      <c r="I50" s="317">
        <v>99.085127326042553</v>
      </c>
      <c r="J50" s="317">
        <v>-1.4542210361085495E-2</v>
      </c>
      <c r="K50" s="231"/>
    </row>
    <row r="51" spans="1:11">
      <c r="A51" s="329"/>
      <c r="B51" s="163" t="s">
        <v>244</v>
      </c>
      <c r="C51" s="314">
        <v>455701855.68829781</v>
      </c>
      <c r="D51" s="314">
        <v>24360693.878072798</v>
      </c>
      <c r="E51" s="319">
        <v>5.6476626936871492E-2</v>
      </c>
      <c r="F51" s="320">
        <v>1271667442.1889565</v>
      </c>
      <c r="G51" s="320">
        <v>93621225.187043905</v>
      </c>
      <c r="H51" s="319">
        <v>7.947160632229415E-2</v>
      </c>
      <c r="I51" s="321">
        <v>97.820200216438664</v>
      </c>
      <c r="J51" s="321">
        <v>0.83935974715413408</v>
      </c>
      <c r="K51" s="231"/>
    </row>
    <row r="52" spans="1:11">
      <c r="A52" s="329"/>
      <c r="B52" s="163" t="s">
        <v>245</v>
      </c>
      <c r="C52" s="314">
        <v>742402315.0582906</v>
      </c>
      <c r="D52" s="314">
        <v>32037117.726540804</v>
      </c>
      <c r="E52" s="315">
        <v>4.5099503532658361E-2</v>
      </c>
      <c r="F52" s="316">
        <v>2239624961.5855398</v>
      </c>
      <c r="G52" s="316">
        <v>132311895.66019583</v>
      </c>
      <c r="H52" s="315">
        <v>6.2787014326272511E-2</v>
      </c>
      <c r="I52" s="317">
        <v>113.47115558417262</v>
      </c>
      <c r="J52" s="317">
        <v>0.42909116110669743</v>
      </c>
      <c r="K52" s="231"/>
    </row>
    <row r="53" spans="1:11">
      <c r="A53" s="329"/>
      <c r="B53" s="163" t="s">
        <v>246</v>
      </c>
      <c r="C53" s="314">
        <v>261713342.66583383</v>
      </c>
      <c r="D53" s="314">
        <v>14962715.896174908</v>
      </c>
      <c r="E53" s="319">
        <v>6.0639018802341543E-2</v>
      </c>
      <c r="F53" s="320">
        <v>691331261.1206857</v>
      </c>
      <c r="G53" s="320">
        <v>51496914.222760081</v>
      </c>
      <c r="H53" s="319">
        <v>8.0484760582844289E-2</v>
      </c>
      <c r="I53" s="321">
        <v>104.50601960744605</v>
      </c>
      <c r="J53" s="321">
        <v>1.3033346105729464</v>
      </c>
      <c r="K53" s="231"/>
    </row>
    <row r="54" spans="1:11">
      <c r="A54" s="329"/>
      <c r="B54" s="163" t="s">
        <v>247</v>
      </c>
      <c r="C54" s="314">
        <v>377500864.90896624</v>
      </c>
      <c r="D54" s="314">
        <v>16556085.304996133</v>
      </c>
      <c r="E54" s="315">
        <v>4.5868748463855129E-2</v>
      </c>
      <c r="F54" s="316">
        <v>1023256396.9954233</v>
      </c>
      <c r="G54" s="316">
        <v>74922839.334190965</v>
      </c>
      <c r="H54" s="315">
        <v>7.900473280621291E-2</v>
      </c>
      <c r="I54" s="317">
        <v>79.203532648628425</v>
      </c>
      <c r="J54" s="317">
        <v>-0.11682357199207161</v>
      </c>
      <c r="K54" s="231"/>
    </row>
    <row r="55" spans="1:11">
      <c r="A55" s="329"/>
      <c r="B55" s="163" t="s">
        <v>248</v>
      </c>
      <c r="C55" s="314">
        <v>534688389.76072615</v>
      </c>
      <c r="D55" s="314">
        <v>34680944.511695147</v>
      </c>
      <c r="E55" s="319">
        <v>6.9360856205695376E-2</v>
      </c>
      <c r="F55" s="320">
        <v>1442020107.0888114</v>
      </c>
      <c r="G55" s="320">
        <v>114803829.42406321</v>
      </c>
      <c r="H55" s="319">
        <v>8.6499714745860282E-2</v>
      </c>
      <c r="I55" s="321">
        <v>101.54070370630792</v>
      </c>
      <c r="J55" s="321">
        <v>2.0842028385884959</v>
      </c>
      <c r="K55" s="231"/>
    </row>
    <row r="56" spans="1:11">
      <c r="A56" s="329"/>
      <c r="B56" s="163" t="s">
        <v>249</v>
      </c>
      <c r="C56" s="314">
        <v>460865431.41409361</v>
      </c>
      <c r="D56" s="314">
        <v>16778723.309839845</v>
      </c>
      <c r="E56" s="315">
        <v>3.7782538868289819E-2</v>
      </c>
      <c r="F56" s="316">
        <v>1276228980.5363607</v>
      </c>
      <c r="G56" s="316">
        <v>70408474.57777524</v>
      </c>
      <c r="H56" s="315">
        <v>5.8390510220924584E-2</v>
      </c>
      <c r="I56" s="317">
        <v>107.55728302621267</v>
      </c>
      <c r="J56" s="317">
        <v>-0.9979473535080956</v>
      </c>
      <c r="K56" s="231"/>
    </row>
    <row r="57" spans="1:11">
      <c r="A57" s="329"/>
      <c r="B57" s="163" t="s">
        <v>250</v>
      </c>
      <c r="C57" s="314">
        <v>418546637.37408835</v>
      </c>
      <c r="D57" s="314">
        <v>9193470.7234886885</v>
      </c>
      <c r="E57" s="319">
        <v>2.2458530854204205E-2</v>
      </c>
      <c r="F57" s="320">
        <v>1188346046.2101092</v>
      </c>
      <c r="G57" s="320">
        <v>53619855.248160124</v>
      </c>
      <c r="H57" s="319">
        <v>4.7253562731908567E-2</v>
      </c>
      <c r="I57" s="321">
        <v>94.226107051439783</v>
      </c>
      <c r="J57" s="321">
        <v>-1.2404740353714487</v>
      </c>
      <c r="K57" s="231"/>
    </row>
    <row r="58" spans="1:11">
      <c r="A58" s="329"/>
      <c r="B58" s="163" t="s">
        <v>251</v>
      </c>
      <c r="C58" s="314">
        <v>537738931.29146886</v>
      </c>
      <c r="D58" s="314">
        <v>23074252.665251195</v>
      </c>
      <c r="E58" s="315">
        <v>4.4833565666178521E-2</v>
      </c>
      <c r="F58" s="316">
        <v>1439207707.1727297</v>
      </c>
      <c r="G58" s="316">
        <v>92083118.226456165</v>
      </c>
      <c r="H58" s="315">
        <v>6.8355309510372733E-2</v>
      </c>
      <c r="I58" s="317">
        <v>99.22528520078599</v>
      </c>
      <c r="J58" s="317">
        <v>-1.7586088812905132E-2</v>
      </c>
      <c r="K58" s="231"/>
    </row>
    <row r="59" spans="1:11">
      <c r="A59" s="329"/>
      <c r="B59" s="163" t="s">
        <v>252</v>
      </c>
      <c r="C59" s="314">
        <v>454560658.9608863</v>
      </c>
      <c r="D59" s="314">
        <v>24379134.438807249</v>
      </c>
      <c r="E59" s="319">
        <v>5.6671737508699055E-2</v>
      </c>
      <c r="F59" s="320">
        <v>1265033036.8994014</v>
      </c>
      <c r="G59" s="320">
        <v>93333883.703573227</v>
      </c>
      <c r="H59" s="319">
        <v>7.9656867079747867E-2</v>
      </c>
      <c r="I59" s="321">
        <v>97.846718740460261</v>
      </c>
      <c r="J59" s="321">
        <v>0.84576252139594033</v>
      </c>
      <c r="K59" s="231"/>
    </row>
    <row r="60" spans="1:11">
      <c r="A60" s="329"/>
      <c r="B60" s="163" t="s">
        <v>253</v>
      </c>
      <c r="C60" s="314">
        <v>738549007.64791608</v>
      </c>
      <c r="D60" s="314">
        <v>32310365.504945397</v>
      </c>
      <c r="E60" s="315">
        <v>4.5749925842211984E-2</v>
      </c>
      <c r="F60" s="316">
        <v>2216250715.9006381</v>
      </c>
      <c r="G60" s="316">
        <v>132617046.94189596</v>
      </c>
      <c r="H60" s="315">
        <v>6.3647007109540951E-2</v>
      </c>
      <c r="I60" s="317">
        <v>113.1962785588035</v>
      </c>
      <c r="J60" s="317">
        <v>0.48455213574294476</v>
      </c>
      <c r="K60" s="231"/>
    </row>
    <row r="61" spans="1:11">
      <c r="A61" s="329"/>
      <c r="B61" s="163" t="s">
        <v>254</v>
      </c>
      <c r="C61" s="314">
        <v>261152871.98169193</v>
      </c>
      <c r="D61" s="314">
        <v>14944638.159003764</v>
      </c>
      <c r="E61" s="319">
        <v>6.0699181042687823E-2</v>
      </c>
      <c r="F61" s="320">
        <v>688137100.1815331</v>
      </c>
      <c r="G61" s="320">
        <v>51317341.809424162</v>
      </c>
      <c r="H61" s="319">
        <v>8.0583777646293153E-2</v>
      </c>
      <c r="I61" s="321">
        <v>104.57236225830782</v>
      </c>
      <c r="J61" s="321">
        <v>1.2975234054344327</v>
      </c>
      <c r="K61" s="231"/>
    </row>
    <row r="62" spans="1:11">
      <c r="A62" s="329"/>
      <c r="B62" s="163" t="s">
        <v>255</v>
      </c>
      <c r="C62" s="314">
        <v>376904809.27623683</v>
      </c>
      <c r="D62" s="314">
        <v>16409679.452491641</v>
      </c>
      <c r="E62" s="315">
        <v>4.551983673264804E-2</v>
      </c>
      <c r="F62" s="316">
        <v>1019684193.9360518</v>
      </c>
      <c r="G62" s="316">
        <v>74115490.751719832</v>
      </c>
      <c r="H62" s="315">
        <v>7.8381920321734189E-2</v>
      </c>
      <c r="I62" s="317">
        <v>79.298496030667664</v>
      </c>
      <c r="J62" s="317">
        <v>-0.15307960156340528</v>
      </c>
      <c r="K62" s="231"/>
    </row>
    <row r="63" spans="1:11">
      <c r="A63" s="329"/>
      <c r="B63" s="163" t="s">
        <v>256</v>
      </c>
      <c r="C63" s="314">
        <v>533297732.11648554</v>
      </c>
      <c r="D63" s="314">
        <v>34424363.871151328</v>
      </c>
      <c r="E63" s="319">
        <v>6.9004212416130084E-2</v>
      </c>
      <c r="F63" s="320">
        <v>1434346854.2638428</v>
      </c>
      <c r="G63" s="320">
        <v>113364562.84184361</v>
      </c>
      <c r="H63" s="319">
        <v>8.5818381955605122E-2</v>
      </c>
      <c r="I63" s="321">
        <v>101.55839337036817</v>
      </c>
      <c r="J63" s="321">
        <v>2.039337767154791</v>
      </c>
      <c r="K63" s="231"/>
    </row>
    <row r="64" spans="1:11">
      <c r="A64" s="329"/>
      <c r="B64" s="163" t="s">
        <v>257</v>
      </c>
      <c r="C64" s="314">
        <v>459836752.57475597</v>
      </c>
      <c r="D64" s="314">
        <v>16830223.931717992</v>
      </c>
      <c r="E64" s="315">
        <v>3.7990916258661522E-2</v>
      </c>
      <c r="F64" s="316">
        <v>1270111388.3903384</v>
      </c>
      <c r="G64" s="316">
        <v>70626842.745283127</v>
      </c>
      <c r="H64" s="315">
        <v>5.8880994341866763E-2</v>
      </c>
      <c r="I64" s="317">
        <v>107.61580006674079</v>
      </c>
      <c r="J64" s="317">
        <v>-0.98982680700432013</v>
      </c>
      <c r="K64" s="231"/>
    </row>
    <row r="65" spans="1:11">
      <c r="A65" s="329"/>
      <c r="B65" s="163" t="s">
        <v>258</v>
      </c>
      <c r="C65" s="314">
        <v>230348696.59680909</v>
      </c>
      <c r="D65" s="314">
        <v>-2966346.3649997711</v>
      </c>
      <c r="E65" s="319">
        <v>-1.2713909601985372E-2</v>
      </c>
      <c r="F65" s="320">
        <v>743107197.82040191</v>
      </c>
      <c r="G65" s="320">
        <v>17790907.632680297</v>
      </c>
      <c r="H65" s="319">
        <v>2.4528482088932223E-2</v>
      </c>
      <c r="I65" s="321">
        <v>91.742742737056176</v>
      </c>
      <c r="J65" s="321">
        <v>-3.8159403688811437</v>
      </c>
      <c r="K65" s="231"/>
    </row>
    <row r="66" spans="1:11">
      <c r="A66" s="329"/>
      <c r="B66" s="163" t="s">
        <v>259</v>
      </c>
      <c r="C66" s="314">
        <v>321388596.19684267</v>
      </c>
      <c r="D66" s="314">
        <v>8846296.5574703813</v>
      </c>
      <c r="E66" s="315">
        <v>2.8304317744118804E-2</v>
      </c>
      <c r="F66" s="316">
        <v>921385665.85043073</v>
      </c>
      <c r="G66" s="316">
        <v>46498274.513480067</v>
      </c>
      <c r="H66" s="315">
        <v>5.3147725037417881E-2</v>
      </c>
      <c r="I66" s="317">
        <v>104.91556113379868</v>
      </c>
      <c r="J66" s="317">
        <v>-4.7822475894321315E-3</v>
      </c>
      <c r="K66" s="231"/>
    </row>
    <row r="67" spans="1:11">
      <c r="A67" s="329"/>
      <c r="B67" s="163" t="s">
        <v>260</v>
      </c>
      <c r="C67" s="314">
        <v>259234745.94931564</v>
      </c>
      <c r="D67" s="314">
        <v>10518735.72104907</v>
      </c>
      <c r="E67" s="319">
        <v>4.229215365506702E-2</v>
      </c>
      <c r="F67" s="320">
        <v>792608186.18328893</v>
      </c>
      <c r="G67" s="320">
        <v>47603705.776468515</v>
      </c>
      <c r="H67" s="319">
        <v>6.3897207370449405E-2</v>
      </c>
      <c r="I67" s="321">
        <v>98.720239451076679</v>
      </c>
      <c r="J67" s="321">
        <v>1.3204122157059999</v>
      </c>
      <c r="K67" s="231"/>
    </row>
    <row r="68" spans="1:11">
      <c r="A68" s="329"/>
      <c r="B68" s="163" t="s">
        <v>261</v>
      </c>
      <c r="C68" s="314">
        <v>505382270.11020499</v>
      </c>
      <c r="D68" s="314">
        <v>14100290.668231606</v>
      </c>
      <c r="E68" s="315">
        <v>2.8701013385932731E-2</v>
      </c>
      <c r="F68" s="316">
        <v>1623610397.9876523</v>
      </c>
      <c r="G68" s="316">
        <v>73442098.810476303</v>
      </c>
      <c r="H68" s="315">
        <v>4.7376855048228708E-2</v>
      </c>
      <c r="I68" s="317">
        <v>137.03496749494545</v>
      </c>
      <c r="J68" s="317">
        <v>4.6600582653667288E-2</v>
      </c>
      <c r="K68" s="231"/>
    </row>
    <row r="69" spans="1:11">
      <c r="A69" s="329"/>
      <c r="B69" s="163" t="s">
        <v>262</v>
      </c>
      <c r="C69" s="314">
        <v>113472004.70251124</v>
      </c>
      <c r="D69" s="314">
        <v>3085043.5087587535</v>
      </c>
      <c r="E69" s="319">
        <v>2.7947535428064274E-2</v>
      </c>
      <c r="F69" s="320">
        <v>328446452.7171241</v>
      </c>
      <c r="G69" s="320">
        <v>12864296.151990414</v>
      </c>
      <c r="H69" s="319">
        <v>4.0763699354894684E-2</v>
      </c>
      <c r="I69" s="321">
        <v>80.383962166343451</v>
      </c>
      <c r="J69" s="321">
        <v>-3.1565167441357289E-2</v>
      </c>
      <c r="K69" s="231"/>
    </row>
    <row r="70" spans="1:11">
      <c r="A70" s="329"/>
      <c r="B70" s="163" t="s">
        <v>263</v>
      </c>
      <c r="C70" s="314">
        <v>177058200.64129189</v>
      </c>
      <c r="D70" s="314">
        <v>6339346.9632098973</v>
      </c>
      <c r="E70" s="315">
        <v>3.7133256383994714E-2</v>
      </c>
      <c r="F70" s="316">
        <v>529522765.55500215</v>
      </c>
      <c r="G70" s="316">
        <v>36162758.339544237</v>
      </c>
      <c r="H70" s="315">
        <v>7.3298925349965391E-2</v>
      </c>
      <c r="I70" s="317">
        <v>65.903410041869222</v>
      </c>
      <c r="J70" s="317">
        <v>0.55804606873716978</v>
      </c>
      <c r="K70" s="231"/>
    </row>
    <row r="71" spans="1:11">
      <c r="A71" s="329"/>
      <c r="B71" s="163" t="s">
        <v>264</v>
      </c>
      <c r="C71" s="314">
        <v>287476805.93049967</v>
      </c>
      <c r="D71" s="314">
        <v>15956570.911379993</v>
      </c>
      <c r="E71" s="319">
        <v>5.8767520255926325E-2</v>
      </c>
      <c r="F71" s="320">
        <v>843973992.14670789</v>
      </c>
      <c r="G71" s="320">
        <v>54404026.932368398</v>
      </c>
      <c r="H71" s="319">
        <v>6.8903364273234083E-2</v>
      </c>
      <c r="I71" s="321">
        <v>96.85174833281485</v>
      </c>
      <c r="J71" s="321">
        <v>2.7823622544102307</v>
      </c>
      <c r="K71" s="231"/>
    </row>
    <row r="72" spans="1:11">
      <c r="A72" s="329"/>
      <c r="B72" s="163" t="s">
        <v>265</v>
      </c>
      <c r="C72" s="314">
        <v>242619940.23926741</v>
      </c>
      <c r="D72" s="314">
        <v>3035695.0105150044</v>
      </c>
      <c r="E72" s="315">
        <v>1.2670678773625352E-2</v>
      </c>
      <c r="F72" s="316">
        <v>752061328.09419858</v>
      </c>
      <c r="G72" s="316">
        <v>29020971.437654972</v>
      </c>
      <c r="H72" s="315">
        <v>4.0137415803251524E-2</v>
      </c>
      <c r="I72" s="317">
        <v>100.45172978822406</v>
      </c>
      <c r="J72" s="317">
        <v>-1.5554261493620061</v>
      </c>
      <c r="K72" s="231"/>
    </row>
    <row r="73" spans="1:11">
      <c r="A73" s="329"/>
      <c r="B73" s="163" t="s">
        <v>266</v>
      </c>
      <c r="C73" s="314">
        <v>189885.69046680906</v>
      </c>
      <c r="D73" s="314">
        <v>-45987.270135765459</v>
      </c>
      <c r="E73" s="319">
        <v>-0.19496626496858205</v>
      </c>
      <c r="F73" s="320">
        <v>1228907.8605459919</v>
      </c>
      <c r="G73" s="320">
        <v>-54687.339103036327</v>
      </c>
      <c r="H73" s="319">
        <v>-4.2604817405042815E-2</v>
      </c>
      <c r="I73" s="321">
        <v>84.666750251712472</v>
      </c>
      <c r="J73" s="321">
        <v>-3.78616339766549</v>
      </c>
      <c r="K73" s="231"/>
    </row>
    <row r="74" spans="1:11">
      <c r="A74" s="329"/>
      <c r="B74" s="163" t="s">
        <v>267</v>
      </c>
      <c r="C74" s="314">
        <v>216291.92267379753</v>
      </c>
      <c r="D74" s="314">
        <v>-41388.590973567858</v>
      </c>
      <c r="E74" s="315">
        <v>-0.16061979382037386</v>
      </c>
      <c r="F74" s="316">
        <v>1208495.4562554001</v>
      </c>
      <c r="G74" s="316">
        <v>-114684.08453383995</v>
      </c>
      <c r="H74" s="315">
        <v>-8.6673108976151533E-2</v>
      </c>
      <c r="I74" s="317">
        <v>79.046826395662848</v>
      </c>
      <c r="J74" s="317">
        <v>-0.1557022336840248</v>
      </c>
      <c r="K74" s="231"/>
    </row>
    <row r="75" spans="1:11">
      <c r="A75" s="329"/>
      <c r="B75" s="163" t="s">
        <v>268</v>
      </c>
      <c r="C75" s="314">
        <v>156395.24422454505</v>
      </c>
      <c r="D75" s="314">
        <v>-64529.11878170041</v>
      </c>
      <c r="E75" s="319">
        <v>-0.29208692922598217</v>
      </c>
      <c r="F75" s="320">
        <v>985352.26069375186</v>
      </c>
      <c r="G75" s="320">
        <v>-142507.23923382221</v>
      </c>
      <c r="H75" s="319">
        <v>-0.1263519429884426</v>
      </c>
      <c r="I75" s="321">
        <v>66.676258857107456</v>
      </c>
      <c r="J75" s="321">
        <v>-12.53823019982265</v>
      </c>
      <c r="K75" s="231"/>
    </row>
    <row r="76" spans="1:11">
      <c r="A76" s="329"/>
      <c r="B76" s="163" t="s">
        <v>269</v>
      </c>
      <c r="C76" s="314">
        <v>809131.78737609554</v>
      </c>
      <c r="D76" s="314">
        <v>-149161.79473748407</v>
      </c>
      <c r="E76" s="315">
        <v>-0.15565354659737771</v>
      </c>
      <c r="F76" s="316">
        <v>5118033.3670182982</v>
      </c>
      <c r="G76" s="316">
        <v>-395483.33776530623</v>
      </c>
      <c r="H76" s="315">
        <v>-7.1729779547449149E-2</v>
      </c>
      <c r="I76" s="317">
        <v>245.62092039516088</v>
      </c>
      <c r="J76" s="317">
        <v>0.9637191158767564</v>
      </c>
      <c r="K76" s="231"/>
    </row>
    <row r="77" spans="1:11">
      <c r="A77" s="329"/>
      <c r="B77" s="163" t="s">
        <v>270</v>
      </c>
      <c r="C77" s="314">
        <v>150276.14006206952</v>
      </c>
      <c r="D77" s="314">
        <v>-22567.673652638332</v>
      </c>
      <c r="E77" s="319">
        <v>-0.13056685783321137</v>
      </c>
      <c r="F77" s="320">
        <v>936523.73338313575</v>
      </c>
      <c r="G77" s="320">
        <v>14716.262806530576</v>
      </c>
      <c r="H77" s="319">
        <v>1.5964573163336722E-2</v>
      </c>
      <c r="I77" s="321">
        <v>69.655538138458397</v>
      </c>
      <c r="J77" s="321">
        <v>2.2752609730066666</v>
      </c>
      <c r="K77" s="231"/>
    </row>
    <row r="78" spans="1:11">
      <c r="A78" s="329"/>
      <c r="B78" s="163" t="s">
        <v>271</v>
      </c>
      <c r="C78" s="314">
        <v>1213969.4242384811</v>
      </c>
      <c r="D78" s="314">
        <v>-23323.041704777628</v>
      </c>
      <c r="E78" s="315">
        <v>-1.8850063624203144E-2</v>
      </c>
      <c r="F78" s="316">
        <v>7513840.2310499428</v>
      </c>
      <c r="G78" s="316">
        <v>215485.54049717542</v>
      </c>
      <c r="H78" s="315">
        <v>2.9525221729235364E-2</v>
      </c>
      <c r="I78" s="317">
        <v>98.226222229453683</v>
      </c>
      <c r="J78" s="317">
        <v>-2.2635959837184032</v>
      </c>
      <c r="K78" s="231"/>
    </row>
    <row r="79" spans="1:11">
      <c r="A79" s="329"/>
      <c r="B79" s="163" t="s">
        <v>272</v>
      </c>
      <c r="C79" s="314">
        <v>734482.61536599253</v>
      </c>
      <c r="D79" s="314">
        <v>-15146.866849832353</v>
      </c>
      <c r="E79" s="319">
        <v>-2.0205804613046739E-2</v>
      </c>
      <c r="F79" s="320">
        <v>4361332.7419585707</v>
      </c>
      <c r="G79" s="320">
        <v>65167.64792988915</v>
      </c>
      <c r="H79" s="319">
        <v>1.5168795077374205E-2</v>
      </c>
      <c r="I79" s="321">
        <v>48.710736764155591</v>
      </c>
      <c r="J79" s="321">
        <v>-1.1914796594796968</v>
      </c>
      <c r="K79" s="231"/>
    </row>
    <row r="80" spans="1:11">
      <c r="A80" s="329"/>
      <c r="B80" s="163" t="s">
        <v>273</v>
      </c>
      <c r="C80" s="314">
        <v>1141196.7274120869</v>
      </c>
      <c r="D80" s="314">
        <v>-18440.560733319493</v>
      </c>
      <c r="E80" s="315">
        <v>-1.5902007396477614E-2</v>
      </c>
      <c r="F80" s="316">
        <v>6634405.2895543668</v>
      </c>
      <c r="G80" s="316">
        <v>287341.48347120639</v>
      </c>
      <c r="H80" s="315">
        <v>4.527156055935852E-2</v>
      </c>
      <c r="I80" s="317">
        <v>88.289130423778033</v>
      </c>
      <c r="J80" s="317">
        <v>-1.7640162335155196</v>
      </c>
      <c r="K80" s="231"/>
    </row>
    <row r="81" spans="1:11">
      <c r="A81" s="329"/>
      <c r="B81" s="163" t="s">
        <v>274</v>
      </c>
      <c r="C81" s="314">
        <v>3853307.4103722498</v>
      </c>
      <c r="D81" s="314">
        <v>-273247.77840606822</v>
      </c>
      <c r="E81" s="319">
        <v>-6.6216920871222912E-2</v>
      </c>
      <c r="F81" s="320">
        <v>23374245.684895854</v>
      </c>
      <c r="G81" s="320">
        <v>-305151.28170732781</v>
      </c>
      <c r="H81" s="319">
        <v>-1.2886784327223594E-2</v>
      </c>
      <c r="I81" s="321">
        <v>212.26519521856778</v>
      </c>
      <c r="J81" s="321">
        <v>-15.907035709756059</v>
      </c>
      <c r="K81" s="231"/>
    </row>
    <row r="82" spans="1:11">
      <c r="A82" s="329"/>
      <c r="B82" s="163" t="s">
        <v>275</v>
      </c>
      <c r="C82" s="314">
        <v>560470.6841413168</v>
      </c>
      <c r="D82" s="314">
        <v>18077.737170782639</v>
      </c>
      <c r="E82" s="315">
        <v>3.3329594847708671E-2</v>
      </c>
      <c r="F82" s="316">
        <v>3194160.9391530748</v>
      </c>
      <c r="G82" s="316">
        <v>179572.41333595244</v>
      </c>
      <c r="H82" s="315">
        <v>5.9567802304720266E-2</v>
      </c>
      <c r="I82" s="317">
        <v>80.661689693453809</v>
      </c>
      <c r="J82" s="317">
        <v>2.3081814454821625</v>
      </c>
      <c r="K82" s="231"/>
    </row>
    <row r="83" spans="1:11">
      <c r="A83" s="329"/>
      <c r="B83" s="163" t="s">
        <v>276</v>
      </c>
      <c r="C83" s="314">
        <v>596055.63272956247</v>
      </c>
      <c r="D83" s="314">
        <v>146405.85250474996</v>
      </c>
      <c r="E83" s="319">
        <v>0.3255997421627807</v>
      </c>
      <c r="F83" s="320">
        <v>3572203.0593735995</v>
      </c>
      <c r="G83" s="320">
        <v>807348.5824728338</v>
      </c>
      <c r="H83" s="319">
        <v>0.29200400571455126</v>
      </c>
      <c r="I83" s="321">
        <v>45.072574936270193</v>
      </c>
      <c r="J83" s="321">
        <v>10.943072437603234</v>
      </c>
      <c r="K83" s="231"/>
    </row>
    <row r="84" spans="1:11">
      <c r="A84" s="329"/>
      <c r="B84" s="163" t="s">
        <v>277</v>
      </c>
      <c r="C84" s="314">
        <v>1390657.6442403654</v>
      </c>
      <c r="D84" s="314">
        <v>256580.64054353139</v>
      </c>
      <c r="E84" s="315">
        <v>0.22624622464536065</v>
      </c>
      <c r="F84" s="316">
        <v>7673252.8249687226</v>
      </c>
      <c r="G84" s="316">
        <v>1439266.5822212379</v>
      </c>
      <c r="H84" s="315">
        <v>0.23087419929674316</v>
      </c>
      <c r="I84" s="317">
        <v>95.182830144805436</v>
      </c>
      <c r="J84" s="317">
        <v>17.269650243368218</v>
      </c>
      <c r="K84" s="231"/>
    </row>
    <row r="85" spans="1:11">
      <c r="A85" s="329"/>
      <c r="B85" s="163" t="s">
        <v>278</v>
      </c>
      <c r="C85" s="314">
        <v>1028678.8393375684</v>
      </c>
      <c r="D85" s="314">
        <v>-51500.621878350736</v>
      </c>
      <c r="E85" s="319">
        <v>-4.7677838477301115E-2</v>
      </c>
      <c r="F85" s="320">
        <v>6117592.146022534</v>
      </c>
      <c r="G85" s="320">
        <v>-218368.16750736628</v>
      </c>
      <c r="H85" s="319">
        <v>-3.446488877795837E-2</v>
      </c>
      <c r="I85" s="321">
        <v>86.525569613912438</v>
      </c>
      <c r="J85" s="321">
        <v>-4.6735351620406789</v>
      </c>
      <c r="K85" s="231"/>
    </row>
    <row r="86" spans="1:11">
      <c r="A86" s="329"/>
      <c r="B86" s="163" t="s">
        <v>279</v>
      </c>
      <c r="C86" s="314">
        <v>3550048818.9621611</v>
      </c>
      <c r="D86" s="314">
        <v>174578462.40275621</v>
      </c>
      <c r="E86" s="315">
        <v>5.1719743905765746E-2</v>
      </c>
      <c r="F86" s="316">
        <v>9776780937.372385</v>
      </c>
      <c r="G86" s="316">
        <v>663341922.05762672</v>
      </c>
      <c r="H86" s="315">
        <v>7.2787223455701849E-2</v>
      </c>
      <c r="I86" s="313"/>
      <c r="J86" s="313"/>
      <c r="K86" s="231"/>
    </row>
    <row r="87" spans="1:11">
      <c r="A87" s="329"/>
      <c r="B87" s="163" t="s">
        <v>280</v>
      </c>
      <c r="C87" s="314">
        <v>216134043.1719524</v>
      </c>
      <c r="D87" s="314">
        <v>14269344.69875446</v>
      </c>
      <c r="E87" s="319">
        <v>7.0687667564861695E-2</v>
      </c>
      <c r="F87" s="320">
        <v>516613545.86604375</v>
      </c>
      <c r="G87" s="320">
        <v>45699527.797510087</v>
      </c>
      <c r="H87" s="319">
        <v>9.7044313917321712E-2</v>
      </c>
      <c r="I87" s="318"/>
      <c r="J87" s="318"/>
      <c r="K87" s="231"/>
    </row>
    <row r="88" spans="1:11">
      <c r="A88" s="329"/>
      <c r="B88" s="163" t="s">
        <v>281</v>
      </c>
      <c r="C88" s="314">
        <v>195169517.76734617</v>
      </c>
      <c r="D88" s="314">
        <v>13924927.836539835</v>
      </c>
      <c r="E88" s="315">
        <v>7.6829481320551132E-2</v>
      </c>
      <c r="F88" s="316">
        <v>471439498.455419</v>
      </c>
      <c r="G88" s="316">
        <v>45872685.16633904</v>
      </c>
      <c r="H88" s="315">
        <v>0.10779196998892519</v>
      </c>
      <c r="I88" s="313"/>
      <c r="J88" s="313"/>
      <c r="K88" s="231"/>
    </row>
    <row r="89" spans="1:11">
      <c r="A89" s="329"/>
      <c r="B89" s="163" t="s">
        <v>282</v>
      </c>
      <c r="C89" s="314">
        <v>232357605.75033492</v>
      </c>
      <c r="D89" s="314">
        <v>18359236.631451398</v>
      </c>
      <c r="E89" s="319">
        <v>8.5791479192312003E-2</v>
      </c>
      <c r="F89" s="320">
        <v>587522284.5459677</v>
      </c>
      <c r="G89" s="320">
        <v>59570431.469185412</v>
      </c>
      <c r="H89" s="319">
        <v>0.11283307582315054</v>
      </c>
      <c r="I89" s="318"/>
      <c r="J89" s="318"/>
      <c r="K89" s="231"/>
    </row>
    <row r="90" spans="1:11">
      <c r="A90" s="329"/>
      <c r="B90" s="163" t="s">
        <v>283</v>
      </c>
      <c r="C90" s="314">
        <v>147680867.27918068</v>
      </c>
      <c r="D90" s="314">
        <v>11859594.650245011</v>
      </c>
      <c r="E90" s="315">
        <v>8.7317652240275184E-2</v>
      </c>
      <c r="F90" s="316">
        <v>359690647.46440899</v>
      </c>
      <c r="G90" s="316">
        <v>38453045.657433808</v>
      </c>
      <c r="H90" s="315">
        <v>0.1197028163612659</v>
      </c>
      <c r="I90" s="313"/>
      <c r="J90" s="313"/>
      <c r="K90" s="231"/>
    </row>
    <row r="91" spans="1:11">
      <c r="A91" s="329"/>
      <c r="B91" s="163" t="s">
        <v>284</v>
      </c>
      <c r="C91" s="314">
        <v>199846608.63494495</v>
      </c>
      <c r="D91" s="314">
        <v>10070332.489281744</v>
      </c>
      <c r="E91" s="319">
        <v>5.3064232757693265E-2</v>
      </c>
      <c r="F91" s="320">
        <v>490161428.38104981</v>
      </c>
      <c r="G91" s="320">
        <v>37952732.412175715</v>
      </c>
      <c r="H91" s="319">
        <v>8.3927471431880715E-2</v>
      </c>
      <c r="I91" s="318"/>
      <c r="J91" s="318"/>
      <c r="K91" s="231"/>
    </row>
    <row r="92" spans="1:11">
      <c r="A92" s="329"/>
      <c r="B92" s="163" t="s">
        <v>285</v>
      </c>
      <c r="C92" s="314">
        <v>245820926.18598592</v>
      </c>
      <c r="D92" s="314">
        <v>18467792.959771335</v>
      </c>
      <c r="E92" s="315">
        <v>8.1229551129150382E-2</v>
      </c>
      <c r="F92" s="316">
        <v>590372862.11713493</v>
      </c>
      <c r="G92" s="316">
        <v>58960535.90947473</v>
      </c>
      <c r="H92" s="315">
        <v>0.11095063663697312</v>
      </c>
      <c r="I92" s="313"/>
      <c r="J92" s="313"/>
      <c r="K92" s="231"/>
    </row>
    <row r="93" spans="1:11">
      <c r="A93" s="329"/>
      <c r="B93" s="163" t="s">
        <v>286</v>
      </c>
      <c r="C93" s="314">
        <v>217066536.19542649</v>
      </c>
      <c r="D93" s="314">
        <v>13817096.594855636</v>
      </c>
      <c r="E93" s="319">
        <v>6.7980982491313249E-2</v>
      </c>
      <c r="F93" s="320">
        <v>517113536.56275696</v>
      </c>
      <c r="G93" s="320">
        <v>41591155.04482162</v>
      </c>
      <c r="H93" s="319">
        <v>8.7464137675405965E-2</v>
      </c>
      <c r="I93" s="318"/>
      <c r="J93" s="318"/>
      <c r="K93" s="231"/>
    </row>
    <row r="94" spans="1:11">
      <c r="A94" s="329" t="s">
        <v>313</v>
      </c>
      <c r="B94" s="163" t="s">
        <v>242</v>
      </c>
      <c r="C94" s="314">
        <v>136004193.11866575</v>
      </c>
      <c r="D94" s="314">
        <v>3537035.1317325383</v>
      </c>
      <c r="E94" s="315">
        <v>2.670122304640549E-2</v>
      </c>
      <c r="F94" s="316">
        <v>385090786.04570466</v>
      </c>
      <c r="G94" s="316">
        <v>13920622.276734233</v>
      </c>
      <c r="H94" s="315">
        <v>3.7504690935769629E-2</v>
      </c>
      <c r="I94" s="317">
        <v>92.76415784764302</v>
      </c>
      <c r="J94" s="317">
        <v>-1.1282770778919939</v>
      </c>
      <c r="K94" s="231"/>
    </row>
    <row r="95" spans="1:11">
      <c r="A95" s="330"/>
      <c r="B95" s="163" t="s">
        <v>243</v>
      </c>
      <c r="C95" s="314">
        <v>178500835.69028038</v>
      </c>
      <c r="D95" s="314">
        <v>8397549.6105826199</v>
      </c>
      <c r="E95" s="319">
        <v>4.9367356763749717E-2</v>
      </c>
      <c r="F95" s="320">
        <v>477739968.23083478</v>
      </c>
      <c r="G95" s="320">
        <v>26730020.78681308</v>
      </c>
      <c r="H95" s="319">
        <v>5.9267031555065089E-2</v>
      </c>
      <c r="I95" s="321">
        <v>99.791062419581252</v>
      </c>
      <c r="J95" s="321">
        <v>9.9861381408857142E-2</v>
      </c>
      <c r="K95" s="231"/>
    </row>
    <row r="96" spans="1:11">
      <c r="A96" s="329"/>
      <c r="B96" s="163" t="s">
        <v>244</v>
      </c>
      <c r="C96" s="314">
        <v>150994399.90880299</v>
      </c>
      <c r="D96" s="314">
        <v>8889109.6651994586</v>
      </c>
      <c r="E96" s="315">
        <v>6.2552982017497955E-2</v>
      </c>
      <c r="F96" s="316">
        <v>420031506.34609872</v>
      </c>
      <c r="G96" s="316">
        <v>26463369.832387805</v>
      </c>
      <c r="H96" s="315">
        <v>6.723961463650116E-2</v>
      </c>
      <c r="I96" s="317">
        <v>98.472684444225166</v>
      </c>
      <c r="J96" s="317">
        <v>1.0850818559316338</v>
      </c>
      <c r="K96" s="231"/>
    </row>
    <row r="97" spans="1:11">
      <c r="A97" s="329"/>
      <c r="B97" s="163" t="s">
        <v>245</v>
      </c>
      <c r="C97" s="314">
        <v>242228103.65164393</v>
      </c>
      <c r="D97" s="314">
        <v>12001937.146951705</v>
      </c>
      <c r="E97" s="319">
        <v>5.2131073236226143E-2</v>
      </c>
      <c r="F97" s="320">
        <v>725242497.02000368</v>
      </c>
      <c r="G97" s="320">
        <v>35775939.102061033</v>
      </c>
      <c r="H97" s="319">
        <v>5.1889302956328348E-2</v>
      </c>
      <c r="I97" s="321">
        <v>112.48066518073001</v>
      </c>
      <c r="J97" s="321">
        <v>0.80939001788679832</v>
      </c>
      <c r="K97" s="231"/>
    </row>
    <row r="98" spans="1:11">
      <c r="A98" s="329"/>
      <c r="B98" s="163" t="s">
        <v>246</v>
      </c>
      <c r="C98" s="314">
        <v>86398495.295380443</v>
      </c>
      <c r="D98" s="314">
        <v>4895301.9618086368</v>
      </c>
      <c r="E98" s="315">
        <v>6.0062701368931805E-2</v>
      </c>
      <c r="F98" s="316">
        <v>227161196.04796326</v>
      </c>
      <c r="G98" s="316">
        <v>12934807.633818865</v>
      </c>
      <c r="H98" s="315">
        <v>6.0379151838256158E-2</v>
      </c>
      <c r="I98" s="317">
        <v>104.81629584046401</v>
      </c>
      <c r="J98" s="317">
        <v>0.91146350801464848</v>
      </c>
      <c r="K98" s="231"/>
    </row>
    <row r="99" spans="1:11">
      <c r="A99" s="329"/>
      <c r="B99" s="163" t="s">
        <v>247</v>
      </c>
      <c r="C99" s="314">
        <v>123381158.25286421</v>
      </c>
      <c r="D99" s="314">
        <v>5384051.9706033915</v>
      </c>
      <c r="E99" s="319">
        <v>4.562867802642722E-2</v>
      </c>
      <c r="F99" s="320">
        <v>335590327.81991637</v>
      </c>
      <c r="G99" s="320">
        <v>17615664.77168256</v>
      </c>
      <c r="H99" s="319">
        <v>5.53995862526016E-2</v>
      </c>
      <c r="I99" s="321">
        <v>78.647085096256703</v>
      </c>
      <c r="J99" s="321">
        <v>-0.39231530874594966</v>
      </c>
      <c r="K99" s="231"/>
    </row>
    <row r="100" spans="1:11">
      <c r="A100" s="329"/>
      <c r="B100" s="163" t="s">
        <v>248</v>
      </c>
      <c r="C100" s="314">
        <v>179297956.16279638</v>
      </c>
      <c r="D100" s="314">
        <v>11251841.638243616</v>
      </c>
      <c r="E100" s="315">
        <v>6.6956868774253275E-2</v>
      </c>
      <c r="F100" s="316">
        <v>484041106.79611188</v>
      </c>
      <c r="G100" s="316">
        <v>32113268.24674964</v>
      </c>
      <c r="H100" s="315">
        <v>7.1058398061579112E-2</v>
      </c>
      <c r="I100" s="317">
        <v>103.44796232243134</v>
      </c>
      <c r="J100" s="317">
        <v>1.5621836591193983</v>
      </c>
      <c r="K100" s="231"/>
    </row>
    <row r="101" spans="1:11">
      <c r="A101" s="329"/>
      <c r="B101" s="163" t="s">
        <v>249</v>
      </c>
      <c r="C101" s="314">
        <v>151034464.90629485</v>
      </c>
      <c r="D101" s="314">
        <v>6019266.3159567416</v>
      </c>
      <c r="E101" s="319">
        <v>4.1507830727184107E-2</v>
      </c>
      <c r="F101" s="320">
        <v>418237413.22228628</v>
      </c>
      <c r="G101" s="320">
        <v>21738519.384954691</v>
      </c>
      <c r="H101" s="319">
        <v>5.4826179146601046E-2</v>
      </c>
      <c r="I101" s="321">
        <v>107.09000457910054</v>
      </c>
      <c r="J101" s="321">
        <v>-0.96002485982700136</v>
      </c>
      <c r="K101" s="231"/>
    </row>
    <row r="102" spans="1:11">
      <c r="A102" s="329"/>
      <c r="B102" s="163" t="s">
        <v>250</v>
      </c>
      <c r="C102" s="314">
        <v>135647666.28690097</v>
      </c>
      <c r="D102" s="314">
        <v>3537495.1015450656</v>
      </c>
      <c r="E102" s="315">
        <v>2.6776856541816278E-2</v>
      </c>
      <c r="F102" s="316">
        <v>382847161.34333199</v>
      </c>
      <c r="G102" s="316">
        <v>13860053.234036207</v>
      </c>
      <c r="H102" s="315">
        <v>3.7562432208148561E-2</v>
      </c>
      <c r="I102" s="317">
        <v>92.744523935490889</v>
      </c>
      <c r="J102" s="317">
        <v>-1.1375020545268626</v>
      </c>
      <c r="K102" s="231"/>
    </row>
    <row r="103" spans="1:11">
      <c r="A103" s="329"/>
      <c r="B103" s="163" t="s">
        <v>251</v>
      </c>
      <c r="C103" s="314">
        <v>178286168.7852506</v>
      </c>
      <c r="D103" s="314">
        <v>8403100.6861050427</v>
      </c>
      <c r="E103" s="319">
        <v>4.9464027110700075E-2</v>
      </c>
      <c r="F103" s="320">
        <v>476499223.26785189</v>
      </c>
      <c r="G103" s="320">
        <v>26768499.062105477</v>
      </c>
      <c r="H103" s="319">
        <v>5.9521170383411939E-2</v>
      </c>
      <c r="I103" s="321">
        <v>99.91186986897867</v>
      </c>
      <c r="J103" s="321">
        <v>9.176186214558868E-2</v>
      </c>
      <c r="K103" s="231"/>
    </row>
    <row r="104" spans="1:11">
      <c r="A104" s="329"/>
      <c r="B104" s="163" t="s">
        <v>252</v>
      </c>
      <c r="C104" s="314">
        <v>150664826.28100368</v>
      </c>
      <c r="D104" s="314">
        <v>8905715.149166584</v>
      </c>
      <c r="E104" s="315">
        <v>6.2822876625433954E-2</v>
      </c>
      <c r="F104" s="316">
        <v>418086568.04215926</v>
      </c>
      <c r="G104" s="316">
        <v>26453539.785611331</v>
      </c>
      <c r="H104" s="315">
        <v>6.7546753917502464E-2</v>
      </c>
      <c r="I104" s="317">
        <v>98.495151799031092</v>
      </c>
      <c r="J104" s="317">
        <v>1.0930731623743242</v>
      </c>
      <c r="K104" s="231"/>
    </row>
    <row r="105" spans="1:11">
      <c r="A105" s="329"/>
      <c r="B105" s="163" t="s">
        <v>253</v>
      </c>
      <c r="C105" s="314">
        <v>241177713.51701793</v>
      </c>
      <c r="D105" s="314">
        <v>12154593.763144761</v>
      </c>
      <c r="E105" s="319">
        <v>5.3071470584310762E-2</v>
      </c>
      <c r="F105" s="320">
        <v>718828471.01137102</v>
      </c>
      <c r="G105" s="320">
        <v>36448200.941161752</v>
      </c>
      <c r="H105" s="319">
        <v>5.3413327641216299E-2</v>
      </c>
      <c r="I105" s="321">
        <v>112.26349591585958</v>
      </c>
      <c r="J105" s="321">
        <v>0.88792726277790734</v>
      </c>
      <c r="K105" s="231"/>
    </row>
    <row r="106" spans="1:11">
      <c r="A106" s="329"/>
      <c r="B106" s="163" t="s">
        <v>254</v>
      </c>
      <c r="C106" s="314">
        <v>86243055.630035803</v>
      </c>
      <c r="D106" s="314">
        <v>4898372.8581021875</v>
      </c>
      <c r="E106" s="315">
        <v>6.0217492910209919E-2</v>
      </c>
      <c r="F106" s="316">
        <v>226246054.34341863</v>
      </c>
      <c r="G106" s="316">
        <v>12885518.226117253</v>
      </c>
      <c r="H106" s="315">
        <v>6.0393165768167417E-2</v>
      </c>
      <c r="I106" s="317">
        <v>104.88051377217012</v>
      </c>
      <c r="J106" s="317">
        <v>0.90906259082366603</v>
      </c>
      <c r="K106" s="231"/>
    </row>
    <row r="107" spans="1:11">
      <c r="A107" s="329"/>
      <c r="B107" s="163" t="s">
        <v>255</v>
      </c>
      <c r="C107" s="314">
        <v>123201369.83241731</v>
      </c>
      <c r="D107" s="314">
        <v>5338160.4701977521</v>
      </c>
      <c r="E107" s="319">
        <v>4.5291151488946912E-2</v>
      </c>
      <c r="F107" s="320">
        <v>334522214.12255073</v>
      </c>
      <c r="G107" s="320">
        <v>17385451.841423869</v>
      </c>
      <c r="H107" s="319">
        <v>5.4820045826199364E-2</v>
      </c>
      <c r="I107" s="321">
        <v>78.722226095560927</v>
      </c>
      <c r="J107" s="321">
        <v>-0.43204564524569378</v>
      </c>
      <c r="K107" s="231"/>
    </row>
    <row r="108" spans="1:11">
      <c r="A108" s="329"/>
      <c r="B108" s="163" t="s">
        <v>256</v>
      </c>
      <c r="C108" s="314">
        <v>178875595.78948554</v>
      </c>
      <c r="D108" s="314">
        <v>11165040.939941436</v>
      </c>
      <c r="E108" s="315">
        <v>6.657327530731609E-2</v>
      </c>
      <c r="F108" s="316">
        <v>481643542.67726243</v>
      </c>
      <c r="G108" s="316">
        <v>31617677.486295342</v>
      </c>
      <c r="H108" s="315">
        <v>7.025746725219556E-2</v>
      </c>
      <c r="I108" s="317">
        <v>103.45363065792044</v>
      </c>
      <c r="J108" s="317">
        <v>1.5078386625118583</v>
      </c>
      <c r="K108" s="231"/>
    </row>
    <row r="109" spans="1:11">
      <c r="A109" s="329"/>
      <c r="B109" s="163" t="s">
        <v>257</v>
      </c>
      <c r="C109" s="314">
        <v>150735547.9628976</v>
      </c>
      <c r="D109" s="314">
        <v>6034754.2214170694</v>
      </c>
      <c r="E109" s="319">
        <v>4.1705052649528916E-2</v>
      </c>
      <c r="F109" s="320">
        <v>416476987.53313482</v>
      </c>
      <c r="G109" s="320">
        <v>21835370.062972605</v>
      </c>
      <c r="H109" s="319">
        <v>5.5329618307738457E-2</v>
      </c>
      <c r="I109" s="321">
        <v>107.13628964336743</v>
      </c>
      <c r="J109" s="321">
        <v>-0.95883239447150004</v>
      </c>
      <c r="K109" s="231"/>
    </row>
    <row r="110" spans="1:11">
      <c r="A110" s="329"/>
      <c r="B110" s="163" t="s">
        <v>258</v>
      </c>
      <c r="C110" s="314">
        <v>72427123.907781795</v>
      </c>
      <c r="D110" s="314">
        <v>-91472.354850232601</v>
      </c>
      <c r="E110" s="315">
        <v>-1.2613641129919006E-3</v>
      </c>
      <c r="F110" s="316">
        <v>234548759.59213927</v>
      </c>
      <c r="G110" s="316">
        <v>3464907.3954385221</v>
      </c>
      <c r="H110" s="315">
        <v>1.4994156287861949E-2</v>
      </c>
      <c r="I110" s="317">
        <v>88.499239565339209</v>
      </c>
      <c r="J110" s="317">
        <v>-3.3557700273885587</v>
      </c>
      <c r="K110" s="231"/>
    </row>
    <row r="111" spans="1:11">
      <c r="A111" s="329"/>
      <c r="B111" s="163" t="s">
        <v>259</v>
      </c>
      <c r="C111" s="314">
        <v>106002943.99806842</v>
      </c>
      <c r="D111" s="314">
        <v>4052189.8640820533</v>
      </c>
      <c r="E111" s="319">
        <v>3.9746541342465781E-2</v>
      </c>
      <c r="F111" s="320">
        <v>304183927.45475322</v>
      </c>
      <c r="G111" s="320">
        <v>15294843.386333168</v>
      </c>
      <c r="H111" s="319">
        <v>5.294365287513169E-2</v>
      </c>
      <c r="I111" s="321">
        <v>106.16459590258877</v>
      </c>
      <c r="J111" s="321">
        <v>0.32031779523259729</v>
      </c>
      <c r="K111" s="231"/>
    </row>
    <row r="112" spans="1:11">
      <c r="A112" s="329"/>
      <c r="B112" s="163" t="s">
        <v>260</v>
      </c>
      <c r="C112" s="314">
        <v>85221176.889457017</v>
      </c>
      <c r="D112" s="314">
        <v>4010189.3628995568</v>
      </c>
      <c r="E112" s="315">
        <v>4.9379886700529931E-2</v>
      </c>
      <c r="F112" s="316">
        <v>259695103.78557473</v>
      </c>
      <c r="G112" s="316">
        <v>12632806.494945198</v>
      </c>
      <c r="H112" s="315">
        <v>5.1132069253305407E-2</v>
      </c>
      <c r="I112" s="317">
        <v>99.566411677873646</v>
      </c>
      <c r="J112" s="317">
        <v>1.2116753704935945</v>
      </c>
      <c r="K112" s="231"/>
    </row>
    <row r="113" spans="1:11">
      <c r="A113" s="329"/>
      <c r="B113" s="163" t="s">
        <v>261</v>
      </c>
      <c r="C113" s="314">
        <v>162941548.75698033</v>
      </c>
      <c r="D113" s="314">
        <v>5962971.8171963096</v>
      </c>
      <c r="E113" s="319">
        <v>3.7985895486131634E-2</v>
      </c>
      <c r="F113" s="320">
        <v>521038177.75456482</v>
      </c>
      <c r="G113" s="320">
        <v>19386783.406383693</v>
      </c>
      <c r="H113" s="319">
        <v>3.8645927480324936E-2</v>
      </c>
      <c r="I113" s="321">
        <v>135.54876908573908</v>
      </c>
      <c r="J113" s="321">
        <v>0.17974919783034693</v>
      </c>
      <c r="K113" s="231"/>
    </row>
    <row r="114" spans="1:11">
      <c r="A114" s="329"/>
      <c r="B114" s="163" t="s">
        <v>262</v>
      </c>
      <c r="C114" s="314">
        <v>37271722.75845921</v>
      </c>
      <c r="D114" s="314">
        <v>1334041.376303494</v>
      </c>
      <c r="E114" s="315">
        <v>3.7120963985336319E-2</v>
      </c>
      <c r="F114" s="316">
        <v>107170680.61896263</v>
      </c>
      <c r="G114" s="316">
        <v>3298997.7694263607</v>
      </c>
      <c r="H114" s="315">
        <v>3.1760318875406465E-2</v>
      </c>
      <c r="I114" s="317">
        <v>81.0051232838983</v>
      </c>
      <c r="J114" s="317">
        <v>3.995313506092657E-2</v>
      </c>
      <c r="K114" s="231"/>
    </row>
    <row r="115" spans="1:11">
      <c r="A115" s="329"/>
      <c r="B115" s="163" t="s">
        <v>263</v>
      </c>
      <c r="C115" s="314">
        <v>57542345.112387583</v>
      </c>
      <c r="D115" s="314">
        <v>2308295.8885284066</v>
      </c>
      <c r="E115" s="319">
        <v>4.1791176293685589E-2</v>
      </c>
      <c r="F115" s="320">
        <v>172803897.28850362</v>
      </c>
      <c r="G115" s="320">
        <v>8152975.6529644132</v>
      </c>
      <c r="H115" s="319">
        <v>4.9516732563522001E-2</v>
      </c>
      <c r="I115" s="321">
        <v>65.710040795820177</v>
      </c>
      <c r="J115" s="321">
        <v>0.32683348570100179</v>
      </c>
      <c r="K115" s="231"/>
    </row>
    <row r="116" spans="1:11">
      <c r="A116" s="329"/>
      <c r="B116" s="163" t="s">
        <v>264</v>
      </c>
      <c r="C116" s="314">
        <v>96920746.106098145</v>
      </c>
      <c r="D116" s="314">
        <v>5453109.3798141181</v>
      </c>
      <c r="E116" s="315">
        <v>5.9617910498032133E-2</v>
      </c>
      <c r="F116" s="316">
        <v>284058272.32433516</v>
      </c>
      <c r="G116" s="316">
        <v>16029114.15455699</v>
      </c>
      <c r="H116" s="315">
        <v>5.9803620859800788E-2</v>
      </c>
      <c r="I116" s="317">
        <v>100.17831938806383</v>
      </c>
      <c r="J116" s="317">
        <v>2.1752653424837263</v>
      </c>
      <c r="K116" s="231"/>
    </row>
    <row r="117" spans="1:11">
      <c r="A117" s="329"/>
      <c r="B117" s="163" t="s">
        <v>265</v>
      </c>
      <c r="C117" s="314">
        <v>78216102.590483382</v>
      </c>
      <c r="D117" s="314">
        <v>1570174.501769349</v>
      </c>
      <c r="E117" s="319">
        <v>2.0486078529207009E-2</v>
      </c>
      <c r="F117" s="320">
        <v>243310006.19443208</v>
      </c>
      <c r="G117" s="320">
        <v>8686365.1930795014</v>
      </c>
      <c r="H117" s="319">
        <v>3.7022548776444168E-2</v>
      </c>
      <c r="I117" s="321">
        <v>99.352646261841286</v>
      </c>
      <c r="J117" s="321">
        <v>-1.5697405906869193</v>
      </c>
      <c r="K117" s="231"/>
    </row>
    <row r="118" spans="1:11">
      <c r="A118" s="329"/>
      <c r="B118" s="163" t="s">
        <v>266</v>
      </c>
      <c r="C118" s="314">
        <v>49175.200765483198</v>
      </c>
      <c r="D118" s="314">
        <v>-19366.980801318365</v>
      </c>
      <c r="E118" s="315">
        <v>-0.28255565198845045</v>
      </c>
      <c r="F118" s="316">
        <v>333200.46255346539</v>
      </c>
      <c r="G118" s="316">
        <v>-52453.05265409674</v>
      </c>
      <c r="H118" s="315">
        <v>-0.13601082470586595</v>
      </c>
      <c r="I118" s="317">
        <v>73.865711295588142</v>
      </c>
      <c r="J118" s="317">
        <v>-12.579358447337867</v>
      </c>
      <c r="K118" s="231"/>
    </row>
    <row r="119" spans="1:11">
      <c r="A119" s="329"/>
      <c r="B119" s="163" t="s">
        <v>267</v>
      </c>
      <c r="C119" s="314">
        <v>67175.222663090419</v>
      </c>
      <c r="D119" s="314">
        <v>-11399.283670547316</v>
      </c>
      <c r="E119" s="319">
        <v>-0.14507610931902584</v>
      </c>
      <c r="F119" s="320">
        <v>372127.91845808027</v>
      </c>
      <c r="G119" s="320">
        <v>-34862.753515534278</v>
      </c>
      <c r="H119" s="319">
        <v>-8.5659834281888531E-2</v>
      </c>
      <c r="I119" s="321">
        <v>82.704538366493026</v>
      </c>
      <c r="J119" s="321">
        <v>1.479962600677311</v>
      </c>
      <c r="K119" s="231"/>
    </row>
    <row r="120" spans="1:11">
      <c r="A120" s="329"/>
      <c r="B120" s="163" t="s">
        <v>268</v>
      </c>
      <c r="C120" s="314">
        <v>46361.39499226839</v>
      </c>
      <c r="D120" s="314">
        <v>-15687.142857931751</v>
      </c>
      <c r="E120" s="315">
        <v>-0.2528205079675564</v>
      </c>
      <c r="F120" s="316">
        <v>293405.86032296059</v>
      </c>
      <c r="G120" s="316">
        <v>-46125.234988674812</v>
      </c>
      <c r="H120" s="315">
        <v>-0.13584981059345744</v>
      </c>
      <c r="I120" s="317">
        <v>66.585592201047305</v>
      </c>
      <c r="J120" s="317">
        <v>-8.2384018433868249</v>
      </c>
      <c r="K120" s="231"/>
    </row>
    <row r="121" spans="1:11">
      <c r="A121" s="329"/>
      <c r="B121" s="163" t="s">
        <v>269</v>
      </c>
      <c r="C121" s="314">
        <v>230128.93878428772</v>
      </c>
      <c r="D121" s="314">
        <v>-57348.164949196449</v>
      </c>
      <c r="E121" s="319">
        <v>-0.19948776512776856</v>
      </c>
      <c r="F121" s="320">
        <v>1455777.0716230192</v>
      </c>
      <c r="G121" s="320">
        <v>-247316.60745502892</v>
      </c>
      <c r="H121" s="319">
        <v>-0.14521609145359002</v>
      </c>
      <c r="I121" s="321">
        <v>235.3387357864348</v>
      </c>
      <c r="J121" s="321">
        <v>-11.498688248656975</v>
      </c>
      <c r="K121" s="231"/>
    </row>
    <row r="122" spans="1:11">
      <c r="A122" s="329"/>
      <c r="B122" s="163" t="s">
        <v>270</v>
      </c>
      <c r="C122" s="314">
        <v>45231.291507983995</v>
      </c>
      <c r="D122" s="314">
        <v>-6282.3272559742109</v>
      </c>
      <c r="E122" s="315">
        <v>-0.12195468706558189</v>
      </c>
      <c r="F122" s="316">
        <v>282485.25645912648</v>
      </c>
      <c r="G122" s="316">
        <v>975.12631510104984</v>
      </c>
      <c r="H122" s="315">
        <v>3.4639119899598585E-3</v>
      </c>
      <c r="I122" s="317">
        <v>70.62861646082473</v>
      </c>
      <c r="J122" s="317">
        <v>3.0904395446412281</v>
      </c>
      <c r="K122" s="231"/>
    </row>
    <row r="123" spans="1:11">
      <c r="A123" s="329"/>
      <c r="B123" s="163" t="s">
        <v>271</v>
      </c>
      <c r="C123" s="314">
        <v>356526.83176474599</v>
      </c>
      <c r="D123" s="314">
        <v>-459.96981275471626</v>
      </c>
      <c r="E123" s="319">
        <v>-1.2884784835801787E-3</v>
      </c>
      <c r="F123" s="320">
        <v>2243624.7023727507</v>
      </c>
      <c r="G123" s="320">
        <v>60569.042698307894</v>
      </c>
      <c r="H123" s="319">
        <v>2.7745074858668745E-2</v>
      </c>
      <c r="I123" s="321">
        <v>100.89037472558485</v>
      </c>
      <c r="J123" s="321">
        <v>1.8824691606652664</v>
      </c>
      <c r="K123" s="231"/>
    </row>
    <row r="124" spans="1:11">
      <c r="A124" s="329"/>
      <c r="B124" s="163" t="s">
        <v>272</v>
      </c>
      <c r="C124" s="314">
        <v>214666.90503002837</v>
      </c>
      <c r="D124" s="314">
        <v>-5551.0755221064319</v>
      </c>
      <c r="E124" s="315">
        <v>-2.5207185662990222E-2</v>
      </c>
      <c r="F124" s="316">
        <v>1240744.962983012</v>
      </c>
      <c r="G124" s="316">
        <v>-38478.275292428909</v>
      </c>
      <c r="H124" s="315">
        <v>-3.0079406112339408E-2</v>
      </c>
      <c r="I124" s="317">
        <v>49.790454968614547</v>
      </c>
      <c r="J124" s="317">
        <v>-0.26990567892190143</v>
      </c>
      <c r="K124" s="231"/>
    </row>
    <row r="125" spans="1:11">
      <c r="A125" s="329"/>
      <c r="B125" s="163" t="s">
        <v>273</v>
      </c>
      <c r="C125" s="314">
        <v>329573.62779936037</v>
      </c>
      <c r="D125" s="314">
        <v>-16605.483967111679</v>
      </c>
      <c r="E125" s="319">
        <v>-4.7967896972112872E-2</v>
      </c>
      <c r="F125" s="320">
        <v>1944938.3039394959</v>
      </c>
      <c r="G125" s="320">
        <v>9830.0467765373178</v>
      </c>
      <c r="H125" s="319">
        <v>5.079843331839762E-3</v>
      </c>
      <c r="I125" s="321">
        <v>89.173743081801177</v>
      </c>
      <c r="J125" s="321">
        <v>-2.6268742649869665</v>
      </c>
      <c r="K125" s="231"/>
    </row>
    <row r="126" spans="1:11">
      <c r="A126" s="329"/>
      <c r="B126" s="163" t="s">
        <v>274</v>
      </c>
      <c r="C126" s="314">
        <v>1050390.1346261501</v>
      </c>
      <c r="D126" s="314">
        <v>-152656.61619290989</v>
      </c>
      <c r="E126" s="315">
        <v>-0.12689167406751067</v>
      </c>
      <c r="F126" s="316">
        <v>6414026.0086317006</v>
      </c>
      <c r="G126" s="316">
        <v>-672261.83910110593</v>
      </c>
      <c r="H126" s="315">
        <v>-9.4867983568602848E-2</v>
      </c>
      <c r="I126" s="317">
        <v>202.36415512657277</v>
      </c>
      <c r="J126" s="317">
        <v>-24.792600355476566</v>
      </c>
      <c r="K126" s="231"/>
    </row>
    <row r="127" spans="1:11">
      <c r="A127" s="329"/>
      <c r="B127" s="163" t="s">
        <v>275</v>
      </c>
      <c r="C127" s="314">
        <v>155439.6653444563</v>
      </c>
      <c r="D127" s="314">
        <v>-3070.8962938251789</v>
      </c>
      <c r="E127" s="319">
        <v>-1.9373449075481254E-2</v>
      </c>
      <c r="F127" s="320">
        <v>915141.70454463002</v>
      </c>
      <c r="G127" s="320">
        <v>49289.407701545511</v>
      </c>
      <c r="H127" s="319">
        <v>5.6925884335302587E-2</v>
      </c>
      <c r="I127" s="321">
        <v>78.237342219917636</v>
      </c>
      <c r="J127" s="321">
        <v>4.3844656159436113E-2</v>
      </c>
      <c r="K127" s="231"/>
    </row>
    <row r="128" spans="1:11">
      <c r="A128" s="329"/>
      <c r="B128" s="163" t="s">
        <v>276</v>
      </c>
      <c r="C128" s="314">
        <v>179788.42044702059</v>
      </c>
      <c r="D128" s="314">
        <v>45891.500405754923</v>
      </c>
      <c r="E128" s="315">
        <v>0.34273753564765813</v>
      </c>
      <c r="F128" s="316">
        <v>1068113.6973657717</v>
      </c>
      <c r="G128" s="316">
        <v>230212.93025860749</v>
      </c>
      <c r="H128" s="315">
        <v>0.2747496353934763</v>
      </c>
      <c r="I128" s="317">
        <v>47.547218089540969</v>
      </c>
      <c r="J128" s="317">
        <v>12.842047697279419</v>
      </c>
      <c r="K128" s="231"/>
    </row>
    <row r="129" spans="1:11">
      <c r="A129" s="329"/>
      <c r="B129" s="163" t="s">
        <v>277</v>
      </c>
      <c r="C129" s="314">
        <v>422360.37331109511</v>
      </c>
      <c r="D129" s="314">
        <v>86800.698302530625</v>
      </c>
      <c r="E129" s="319">
        <v>0.25867440210244336</v>
      </c>
      <c r="F129" s="320">
        <v>2397564.1188495941</v>
      </c>
      <c r="G129" s="320">
        <v>495590.76045457739</v>
      </c>
      <c r="H129" s="319">
        <v>0.26056661533512882</v>
      </c>
      <c r="I129" s="321">
        <v>101.10191314193784</v>
      </c>
      <c r="J129" s="321">
        <v>22.378090856900855</v>
      </c>
      <c r="K129" s="231"/>
    </row>
    <row r="130" spans="1:11">
      <c r="A130" s="329"/>
      <c r="B130" s="163" t="s">
        <v>278</v>
      </c>
      <c r="C130" s="314">
        <v>298916.94339735567</v>
      </c>
      <c r="D130" s="314">
        <v>-15487.905460328853</v>
      </c>
      <c r="E130" s="315">
        <v>-4.9261026083409612E-2</v>
      </c>
      <c r="F130" s="316">
        <v>1760425.6891514985</v>
      </c>
      <c r="G130" s="316">
        <v>-96850.678017935716</v>
      </c>
      <c r="H130" s="315">
        <v>-5.2146616265591181E-2</v>
      </c>
      <c r="I130" s="317">
        <v>87.933227900366504</v>
      </c>
      <c r="J130" s="317">
        <v>-2.7134551074077677</v>
      </c>
    </row>
    <row r="131" spans="1:11">
      <c r="A131" s="329"/>
      <c r="B131" s="163" t="s">
        <v>279</v>
      </c>
      <c r="C131" s="314">
        <v>1172355644.9867873</v>
      </c>
      <c r="D131" s="314">
        <v>60548072.52954793</v>
      </c>
      <c r="E131" s="319">
        <v>5.4459129465838058E-2</v>
      </c>
      <c r="F131" s="320">
        <v>3220268262.3260374</v>
      </c>
      <c r="G131" s="320">
        <v>183841856.31230497</v>
      </c>
      <c r="H131" s="319">
        <v>6.0545467510162848E-2</v>
      </c>
      <c r="I131" s="318"/>
      <c r="J131" s="318"/>
    </row>
    <row r="132" spans="1:11">
      <c r="A132" s="329"/>
      <c r="B132" s="163" t="s">
        <v>280</v>
      </c>
      <c r="C132" s="314">
        <v>72216049.564519122</v>
      </c>
      <c r="D132" s="314">
        <v>4362310.1056935638</v>
      </c>
      <c r="E132" s="315">
        <v>6.428989972381205E-2</v>
      </c>
      <c r="F132" s="316">
        <v>171943167.89464065</v>
      </c>
      <c r="G132" s="316">
        <v>11508518.42928791</v>
      </c>
      <c r="H132" s="315">
        <v>7.173337223374103E-2</v>
      </c>
      <c r="I132" s="313"/>
      <c r="J132" s="313"/>
    </row>
    <row r="133" spans="1:11">
      <c r="A133" s="329"/>
      <c r="B133" s="163" t="s">
        <v>281</v>
      </c>
      <c r="C133" s="314">
        <v>65397287.996554412</v>
      </c>
      <c r="D133" s="314">
        <v>4911212.9291249439</v>
      </c>
      <c r="E133" s="319">
        <v>8.1195761564127888E-2</v>
      </c>
      <c r="F133" s="320">
        <v>158098058.39626157</v>
      </c>
      <c r="G133" s="320">
        <v>13866858.525654793</v>
      </c>
      <c r="H133" s="319">
        <v>9.6143265382906601E-2</v>
      </c>
      <c r="I133" s="318"/>
      <c r="J133" s="318"/>
    </row>
    <row r="134" spans="1:11">
      <c r="A134" s="329"/>
      <c r="B134" s="163" t="s">
        <v>282</v>
      </c>
      <c r="C134" s="314">
        <v>78006035.821253344</v>
      </c>
      <c r="D134" s="314">
        <v>6248970.1108976454</v>
      </c>
      <c r="E134" s="315">
        <v>8.7085084221829021E-2</v>
      </c>
      <c r="F134" s="316">
        <v>196334516.18518311</v>
      </c>
      <c r="G134" s="316">
        <v>17308734.142233133</v>
      </c>
      <c r="H134" s="315">
        <v>9.6682913179960889E-2</v>
      </c>
      <c r="I134" s="313"/>
      <c r="J134" s="313"/>
    </row>
    <row r="135" spans="1:11">
      <c r="A135" s="329"/>
      <c r="B135" s="163" t="s">
        <v>283</v>
      </c>
      <c r="C135" s="314">
        <v>48971332.871576585</v>
      </c>
      <c r="D135" s="314">
        <v>3564331.4817986786</v>
      </c>
      <c r="E135" s="319">
        <v>7.8497398478312344E-2</v>
      </c>
      <c r="F135" s="320">
        <v>119075373.724456</v>
      </c>
      <c r="G135" s="320">
        <v>9586520.4566908628</v>
      </c>
      <c r="H135" s="319">
        <v>8.7557045037691086E-2</v>
      </c>
      <c r="I135" s="318"/>
      <c r="J135" s="318"/>
    </row>
    <row r="136" spans="1:11">
      <c r="A136" s="329"/>
      <c r="B136" s="163" t="s">
        <v>284</v>
      </c>
      <c r="C136" s="314">
        <v>65659024.720029727</v>
      </c>
      <c r="D136" s="314">
        <v>3029864.5816693604</v>
      </c>
      <c r="E136" s="315">
        <v>4.8377857454511321E-2</v>
      </c>
      <c r="F136" s="316">
        <v>161718316.83404711</v>
      </c>
      <c r="G136" s="316">
        <v>9232476.1884594858</v>
      </c>
      <c r="H136" s="315">
        <v>6.0546449095676344E-2</v>
      </c>
      <c r="I136" s="313"/>
      <c r="J136" s="313"/>
    </row>
    <row r="137" spans="1:11">
      <c r="A137" s="329"/>
      <c r="B137" s="163" t="s">
        <v>285</v>
      </c>
      <c r="C137" s="314">
        <v>81954849.683387399</v>
      </c>
      <c r="D137" s="314">
        <v>5711931.5601273626</v>
      </c>
      <c r="E137" s="319">
        <v>7.491753595911721E-2</v>
      </c>
      <c r="F137" s="320">
        <v>197585270.35292727</v>
      </c>
      <c r="G137" s="320">
        <v>15588563.331738353</v>
      </c>
      <c r="H137" s="319">
        <v>8.5652996622205144E-2</v>
      </c>
      <c r="I137" s="318"/>
      <c r="J137" s="318"/>
    </row>
    <row r="138" spans="1:11">
      <c r="A138" s="329"/>
      <c r="B138" s="163" t="s">
        <v>286</v>
      </c>
      <c r="C138" s="314">
        <v>72474214.080906257</v>
      </c>
      <c r="D138" s="314">
        <v>4470862.0469036996</v>
      </c>
      <c r="E138" s="315">
        <v>6.5744730416644914E-2</v>
      </c>
      <c r="F138" s="316">
        <v>172884496.08224359</v>
      </c>
      <c r="G138" s="316">
        <v>13148029.743577987</v>
      </c>
      <c r="H138" s="315">
        <v>8.2310758744982906E-2</v>
      </c>
      <c r="I138" s="313"/>
      <c r="J138" s="313"/>
      <c r="K138" s="236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0"/>
  <sheetViews>
    <sheetView zoomScale="90" zoomScaleNormal="90" workbookViewId="0">
      <selection activeCell="D3" sqref="D3:Q128"/>
    </sheetView>
  </sheetViews>
  <sheetFormatPr defaultRowHeight="14.5"/>
  <cols>
    <col min="1" max="1" width="31.26953125" bestFit="1" customWidth="1"/>
    <col min="2" max="2" width="14.1796875" customWidth="1"/>
    <col min="3" max="3" width="15" bestFit="1" customWidth="1"/>
    <col min="4" max="4" width="12" bestFit="1" customWidth="1"/>
    <col min="5" max="5" width="10.45312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1796875" bestFit="1" customWidth="1"/>
    <col min="13" max="13" width="12" bestFit="1" customWidth="1"/>
    <col min="15" max="15" width="12" bestFit="1" customWidth="1"/>
    <col min="16" max="16" width="10.453125" bestFit="1" customWidth="1"/>
  </cols>
  <sheetData>
    <row r="1" spans="1:17">
      <c r="A1" s="331" t="s">
        <v>0</v>
      </c>
      <c r="B1" s="331" t="s">
        <v>1</v>
      </c>
      <c r="C1" s="331" t="s">
        <v>302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62" t="s">
        <v>8</v>
      </c>
      <c r="E2" s="162" t="s">
        <v>9</v>
      </c>
      <c r="F2" s="162" t="s">
        <v>10</v>
      </c>
      <c r="G2" s="162" t="s">
        <v>8</v>
      </c>
      <c r="H2" s="162" t="s">
        <v>9</v>
      </c>
      <c r="I2" s="162" t="s">
        <v>8</v>
      </c>
      <c r="J2" s="162" t="s">
        <v>9</v>
      </c>
      <c r="K2" s="162" t="s">
        <v>10</v>
      </c>
      <c r="L2" s="162" t="s">
        <v>8</v>
      </c>
      <c r="M2" s="162" t="s">
        <v>9</v>
      </c>
      <c r="N2" s="162" t="s">
        <v>10</v>
      </c>
      <c r="O2" s="162" t="s">
        <v>8</v>
      </c>
      <c r="P2" s="162" t="s">
        <v>9</v>
      </c>
      <c r="Q2" s="162" t="s">
        <v>10</v>
      </c>
    </row>
    <row r="3" spans="1:17">
      <c r="A3" s="329" t="s">
        <v>513</v>
      </c>
      <c r="B3" s="163" t="s">
        <v>311</v>
      </c>
      <c r="C3" s="163" t="s">
        <v>230</v>
      </c>
      <c r="D3" s="314">
        <v>21810976.946333915</v>
      </c>
      <c r="E3" s="314">
        <v>2884332.6008030623</v>
      </c>
      <c r="F3" s="315">
        <v>0.1523953506044583</v>
      </c>
      <c r="G3" s="322">
        <v>7.0502549752940151</v>
      </c>
      <c r="H3" s="322">
        <v>0.52925050477085556</v>
      </c>
      <c r="I3" s="323">
        <v>3.0221099222709027</v>
      </c>
      <c r="J3" s="323">
        <v>1.8440821451667588E-2</v>
      </c>
      <c r="K3" s="315">
        <v>6.1394317525315786E-3</v>
      </c>
      <c r="L3" s="316">
        <v>65915169.843937643</v>
      </c>
      <c r="M3" s="316">
        <v>9065793.0410715267</v>
      </c>
      <c r="N3" s="315">
        <v>0.15947040321142916</v>
      </c>
      <c r="O3" s="314">
        <v>12203567.441879863</v>
      </c>
      <c r="P3" s="314">
        <v>1074594.2625173964</v>
      </c>
      <c r="Q3" s="315">
        <v>9.655825790919513E-2</v>
      </c>
    </row>
    <row r="4" spans="1:17">
      <c r="A4" s="329"/>
      <c r="B4" s="163" t="s">
        <v>312</v>
      </c>
      <c r="C4" s="163" t="s">
        <v>230</v>
      </c>
      <c r="D4" s="314">
        <v>261361748.01683259</v>
      </c>
      <c r="E4" s="314">
        <v>27937300.381340981</v>
      </c>
      <c r="F4" s="319">
        <v>0.11968455174398443</v>
      </c>
      <c r="G4" s="324">
        <v>6.8940761042871337</v>
      </c>
      <c r="H4" s="324">
        <v>0.44499740865437776</v>
      </c>
      <c r="I4" s="325">
        <v>2.9803734274535603</v>
      </c>
      <c r="J4" s="325">
        <v>7.6049169515401971E-4</v>
      </c>
      <c r="K4" s="319">
        <v>2.5523170678558299E-4</v>
      </c>
      <c r="L4" s="320">
        <v>778955608.74218106</v>
      </c>
      <c r="M4" s="320">
        <v>83441105.045209527</v>
      </c>
      <c r="N4" s="319">
        <v>0.11997033074318743</v>
      </c>
      <c r="O4" s="314">
        <v>147335676.24274307</v>
      </c>
      <c r="P4" s="314">
        <v>8389247.9845637977</v>
      </c>
      <c r="Q4" s="319">
        <v>6.0377572059467116E-2</v>
      </c>
    </row>
    <row r="5" spans="1:17">
      <c r="A5" s="329"/>
      <c r="B5" s="163" t="s">
        <v>313</v>
      </c>
      <c r="C5" s="163" t="s">
        <v>230</v>
      </c>
      <c r="D5" s="314">
        <v>87200407.518760189</v>
      </c>
      <c r="E5" s="314">
        <v>11408803.05111526</v>
      </c>
      <c r="F5" s="315">
        <v>0.15052858599906832</v>
      </c>
      <c r="G5" s="322">
        <v>6.9881102530964592</v>
      </c>
      <c r="H5" s="322">
        <v>0.60546324098300541</v>
      </c>
      <c r="I5" s="323">
        <v>2.9629265897683097</v>
      </c>
      <c r="J5" s="323">
        <v>-1.5353929050571757E-2</v>
      </c>
      <c r="K5" s="315">
        <v>-5.1552998293998105E-3</v>
      </c>
      <c r="L5" s="316">
        <v>258368406.07596698</v>
      </c>
      <c r="M5" s="316">
        <v>32639746.999953985</v>
      </c>
      <c r="N5" s="315">
        <v>0.14459726617594762</v>
      </c>
      <c r="O5" s="314">
        <v>48415516.802548856</v>
      </c>
      <c r="P5" s="314">
        <v>3921851.9884168133</v>
      </c>
      <c r="Q5" s="315">
        <v>8.8144053873736153E-2</v>
      </c>
    </row>
    <row r="6" spans="1:17">
      <c r="A6" s="329" t="s">
        <v>514</v>
      </c>
      <c r="B6" s="163" t="s">
        <v>311</v>
      </c>
      <c r="C6" s="163" t="s">
        <v>230</v>
      </c>
      <c r="D6" s="314">
        <v>21809896.133214191</v>
      </c>
      <c r="E6" s="314">
        <v>2884867.3766414784</v>
      </c>
      <c r="F6" s="319">
        <v>0.15243661786455973</v>
      </c>
      <c r="G6" s="324">
        <v>7.0680406434226475</v>
      </c>
      <c r="H6" s="324">
        <v>0.52901344269509654</v>
      </c>
      <c r="I6" s="325">
        <v>3.0221133090859973</v>
      </c>
      <c r="J6" s="325">
        <v>1.8442629011135914E-2</v>
      </c>
      <c r="K6" s="319">
        <v>6.1400303080750059E-3</v>
      </c>
      <c r="L6" s="320">
        <v>65911977.373969838</v>
      </c>
      <c r="M6" s="320">
        <v>9067423.3782787696</v>
      </c>
      <c r="N6" s="319">
        <v>0.15951261362638361</v>
      </c>
      <c r="O6" s="314">
        <v>12202824.002287621</v>
      </c>
      <c r="P6" s="314">
        <v>1074809.6209433712</v>
      </c>
      <c r="Q6" s="319">
        <v>9.6585930257715544E-2</v>
      </c>
    </row>
    <row r="7" spans="1:17">
      <c r="A7" s="329"/>
      <c r="B7" s="163" t="s">
        <v>312</v>
      </c>
      <c r="C7" s="163" t="s">
        <v>230</v>
      </c>
      <c r="D7" s="314">
        <v>261340724.28918895</v>
      </c>
      <c r="E7" s="314">
        <v>27936390.957070857</v>
      </c>
      <c r="F7" s="315">
        <v>0.11969096956447385</v>
      </c>
      <c r="G7" s="322">
        <v>6.9127015606839066</v>
      </c>
      <c r="H7" s="322">
        <v>0.44545419055098101</v>
      </c>
      <c r="I7" s="323">
        <v>2.9803461874962776</v>
      </c>
      <c r="J7" s="323">
        <v>7.2576122078515937E-4</v>
      </c>
      <c r="K7" s="315">
        <v>2.4357505888505286E-4</v>
      </c>
      <c r="L7" s="316">
        <v>778885831.27280009</v>
      </c>
      <c r="M7" s="316">
        <v>83429512.095207214</v>
      </c>
      <c r="N7" s="315">
        <v>0.11996369835831848</v>
      </c>
      <c r="O7" s="314">
        <v>147319633.74352127</v>
      </c>
      <c r="P7" s="314">
        <v>8387280.6596364975</v>
      </c>
      <c r="Q7" s="315">
        <v>6.0369528576057541E-2</v>
      </c>
    </row>
    <row r="8" spans="1:17">
      <c r="A8" s="329"/>
      <c r="B8" s="163" t="s">
        <v>313</v>
      </c>
      <c r="C8" s="163" t="s">
        <v>230</v>
      </c>
      <c r="D8" s="314">
        <v>87193552.02657114</v>
      </c>
      <c r="E8" s="314">
        <v>11409453.006543294</v>
      </c>
      <c r="F8" s="319">
        <v>0.15055207034298923</v>
      </c>
      <c r="G8" s="324">
        <v>7.0044436472055613</v>
      </c>
      <c r="H8" s="324">
        <v>0.60589269772108878</v>
      </c>
      <c r="I8" s="325">
        <v>2.9629016923803175</v>
      </c>
      <c r="J8" s="325">
        <v>-1.5406345337947602E-2</v>
      </c>
      <c r="K8" s="319">
        <v>-5.1728515461922061E-3</v>
      </c>
      <c r="L8" s="320">
        <v>258345922.8641789</v>
      </c>
      <c r="M8" s="320">
        <v>32637531.621593058</v>
      </c>
      <c r="N8" s="319">
        <v>0.14460043528694083</v>
      </c>
      <c r="O8" s="314">
        <v>48410629.135460347</v>
      </c>
      <c r="P8" s="314">
        <v>3921673.5540347323</v>
      </c>
      <c r="Q8" s="319">
        <v>8.8149373317094742E-2</v>
      </c>
    </row>
    <row r="9" spans="1:17">
      <c r="A9" s="329" t="s">
        <v>105</v>
      </c>
      <c r="B9" s="163" t="s">
        <v>311</v>
      </c>
      <c r="C9" s="163" t="s">
        <v>230</v>
      </c>
      <c r="D9" s="314">
        <v>9956501.3694494646</v>
      </c>
      <c r="E9" s="314">
        <v>543102.34052933566</v>
      </c>
      <c r="F9" s="315">
        <v>5.769460519635896E-2</v>
      </c>
      <c r="G9" s="322">
        <v>5.7474049810958974</v>
      </c>
      <c r="H9" s="322">
        <v>3.3563182159698002E-2</v>
      </c>
      <c r="I9" s="323">
        <v>3.5563632087987069</v>
      </c>
      <c r="J9" s="323">
        <v>6.0635907094948038E-2</v>
      </c>
      <c r="K9" s="315">
        <v>1.7345720035254211E-2</v>
      </c>
      <c r="L9" s="316">
        <v>35408935.158664018</v>
      </c>
      <c r="M9" s="316">
        <v>2502259.1714362726</v>
      </c>
      <c r="N9" s="315">
        <v>7.6041079700893785E-2</v>
      </c>
      <c r="O9" s="314">
        <v>7510619.4508652044</v>
      </c>
      <c r="P9" s="314">
        <v>187833.65290366393</v>
      </c>
      <c r="Q9" s="315">
        <v>2.565057316792628E-2</v>
      </c>
    </row>
    <row r="10" spans="1:17">
      <c r="A10" s="329"/>
      <c r="B10" s="163" t="s">
        <v>312</v>
      </c>
      <c r="C10" s="163" t="s">
        <v>230</v>
      </c>
      <c r="D10" s="314">
        <v>125223098.64376934</v>
      </c>
      <c r="E10" s="314">
        <v>6575110.7587177902</v>
      </c>
      <c r="F10" s="319">
        <v>5.54169596629644E-2</v>
      </c>
      <c r="G10" s="324">
        <v>5.8598126696855877</v>
      </c>
      <c r="H10" s="324">
        <v>0.15027268590727427</v>
      </c>
      <c r="I10" s="325">
        <v>3.473396833687032</v>
      </c>
      <c r="J10" s="325">
        <v>-4.6987819939312558E-3</v>
      </c>
      <c r="K10" s="319">
        <v>-1.3509640082195668E-3</v>
      </c>
      <c r="L10" s="320">
        <v>434949514.33374727</v>
      </c>
      <c r="M10" s="320">
        <v>22280467.861381412</v>
      </c>
      <c r="N10" s="319">
        <v>5.3991129336795098E-2</v>
      </c>
      <c r="O10" s="314">
        <v>93925343.042027891</v>
      </c>
      <c r="P10" s="314">
        <v>370368.67668692768</v>
      </c>
      <c r="Q10" s="319">
        <v>3.9588346766106014E-3</v>
      </c>
    </row>
    <row r="11" spans="1:17">
      <c r="A11" s="329"/>
      <c r="B11" s="163" t="s">
        <v>313</v>
      </c>
      <c r="C11" s="163" t="s">
        <v>230</v>
      </c>
      <c r="D11" s="314">
        <v>40321559.392408438</v>
      </c>
      <c r="E11" s="314">
        <v>2381888.2112922445</v>
      </c>
      <c r="F11" s="315">
        <v>6.2780939769393349E-2</v>
      </c>
      <c r="G11" s="322">
        <v>5.7888053264417394</v>
      </c>
      <c r="H11" s="322">
        <v>0.14255217023360522</v>
      </c>
      <c r="I11" s="323">
        <v>3.4858270183956117</v>
      </c>
      <c r="J11" s="323">
        <v>2.7686386172394162E-2</v>
      </c>
      <c r="K11" s="315">
        <v>8.006148134754934E-3</v>
      </c>
      <c r="L11" s="316">
        <v>140553981.15390068</v>
      </c>
      <c r="M11" s="316">
        <v>9353262.6692945361</v>
      </c>
      <c r="N11" s="315">
        <v>7.1289721407981163E-2</v>
      </c>
      <c r="O11" s="314">
        <v>30070939.379942089</v>
      </c>
      <c r="P11" s="314">
        <v>690139.93605288491</v>
      </c>
      <c r="Q11" s="315">
        <v>2.3489488002901307E-2</v>
      </c>
    </row>
    <row r="12" spans="1:17">
      <c r="A12" s="329" t="s">
        <v>106</v>
      </c>
      <c r="B12" s="163" t="s">
        <v>311</v>
      </c>
      <c r="C12" s="163" t="s">
        <v>230</v>
      </c>
      <c r="D12" s="314">
        <v>173.73882687091827</v>
      </c>
      <c r="E12" s="314">
        <v>-141.8347904086113</v>
      </c>
      <c r="F12" s="319">
        <v>-0.44945072288149024</v>
      </c>
      <c r="G12" s="324">
        <v>0.11164452505748351</v>
      </c>
      <c r="H12" s="324">
        <v>-7.014144725679583E-2</v>
      </c>
      <c r="I12" s="325">
        <v>6.2914040092520231</v>
      </c>
      <c r="J12" s="325">
        <v>0.32088240064491202</v>
      </c>
      <c r="K12" s="319">
        <v>5.3744450096676236E-2</v>
      </c>
      <c r="L12" s="320">
        <v>1093.0611519384383</v>
      </c>
      <c r="M12" s="320">
        <v>-791.07794913530347</v>
      </c>
      <c r="N12" s="319">
        <v>-0.41986175473163334</v>
      </c>
      <c r="O12" s="314">
        <v>347.47765374183655</v>
      </c>
      <c r="P12" s="314">
        <v>-283.6695808172226</v>
      </c>
      <c r="Q12" s="319">
        <v>-0.44945072288149024</v>
      </c>
    </row>
    <row r="13" spans="1:17">
      <c r="A13" s="329"/>
      <c r="B13" s="163" t="s">
        <v>312</v>
      </c>
      <c r="C13" s="163" t="s">
        <v>230</v>
      </c>
      <c r="D13" s="314">
        <v>3206.1076066229016</v>
      </c>
      <c r="E13" s="314">
        <v>-1133.4927468850947</v>
      </c>
      <c r="F13" s="315">
        <v>-0.26119749620925686</v>
      </c>
      <c r="G13" s="322">
        <v>0.16796240046572583</v>
      </c>
      <c r="H13" s="322">
        <v>-2.3241631750133024E-2</v>
      </c>
      <c r="I13" s="323">
        <v>6.2484636939140419</v>
      </c>
      <c r="J13" s="323">
        <v>0.40667398972027335</v>
      </c>
      <c r="K13" s="315">
        <v>6.9614623311127707E-2</v>
      </c>
      <c r="L13" s="316">
        <v>20033.246978764844</v>
      </c>
      <c r="M13" s="316">
        <v>-5317.7856866738075</v>
      </c>
      <c r="N13" s="315">
        <v>-0.2097660382065463</v>
      </c>
      <c r="O13" s="314">
        <v>6414.9156491632757</v>
      </c>
      <c r="P13" s="314">
        <v>-2273.5712179069224</v>
      </c>
      <c r="Q13" s="315">
        <v>-0.26167631403390523</v>
      </c>
    </row>
    <row r="14" spans="1:17">
      <c r="A14" s="329"/>
      <c r="B14" s="163" t="s">
        <v>313</v>
      </c>
      <c r="C14" s="163" t="s">
        <v>230</v>
      </c>
      <c r="D14" s="314">
        <v>724.53306572875977</v>
      </c>
      <c r="E14" s="314">
        <v>-509.03212913613311</v>
      </c>
      <c r="F14" s="319">
        <v>-0.41265117665052575</v>
      </c>
      <c r="G14" s="324">
        <v>0.12786988619605069</v>
      </c>
      <c r="H14" s="324">
        <v>-5.4922347105070352E-2</v>
      </c>
      <c r="I14" s="325">
        <v>6.3200801454385198</v>
      </c>
      <c r="J14" s="325">
        <v>0.46158210552944556</v>
      </c>
      <c r="K14" s="319">
        <v>7.8788471445252792E-2</v>
      </c>
      <c r="L14" s="320">
        <v>4579.1070434260364</v>
      </c>
      <c r="M14" s="320">
        <v>-2647.7322327899938</v>
      </c>
      <c r="N14" s="319">
        <v>-0.36637486065365288</v>
      </c>
      <c r="O14" s="314">
        <v>1449.7411534786224</v>
      </c>
      <c r="P14" s="314">
        <v>-1021.8147461414337</v>
      </c>
      <c r="Q14" s="319">
        <v>-0.41342975341909677</v>
      </c>
    </row>
    <row r="15" spans="1:17">
      <c r="A15" s="329" t="s">
        <v>107</v>
      </c>
      <c r="B15" s="163" t="s">
        <v>311</v>
      </c>
      <c r="C15" s="163" t="s">
        <v>230</v>
      </c>
      <c r="D15" s="314">
        <v>1080.8131197247983</v>
      </c>
      <c r="E15" s="314">
        <v>-534.77583841378691</v>
      </c>
      <c r="F15" s="315">
        <v>-0.3310098374464836</v>
      </c>
      <c r="G15" s="322">
        <v>0.13616358586789934</v>
      </c>
      <c r="H15" s="322">
        <v>-5.9745233842616791E-2</v>
      </c>
      <c r="I15" s="323">
        <v>2.9537668534280077</v>
      </c>
      <c r="J15" s="323">
        <v>-3.1402827729033689E-2</v>
      </c>
      <c r="K15" s="315">
        <v>-1.0519612311237887E-2</v>
      </c>
      <c r="L15" s="316">
        <v>3192.4699677932263</v>
      </c>
      <c r="M15" s="316">
        <v>-1630.3372072541711</v>
      </c>
      <c r="N15" s="315">
        <v>-0.33804735459657859</v>
      </c>
      <c r="O15" s="314">
        <v>743.43959224224091</v>
      </c>
      <c r="P15" s="314">
        <v>-215.35842597484589</v>
      </c>
      <c r="Q15" s="315">
        <v>-0.22461292355955348</v>
      </c>
    </row>
    <row r="16" spans="1:17">
      <c r="A16" s="329"/>
      <c r="B16" s="163" t="s">
        <v>312</v>
      </c>
      <c r="C16" s="163" t="s">
        <v>230</v>
      </c>
      <c r="D16" s="314">
        <v>21023.727643653634</v>
      </c>
      <c r="E16" s="314">
        <v>909.42427007461447</v>
      </c>
      <c r="F16" s="319">
        <v>4.5212814641603816E-2</v>
      </c>
      <c r="G16" s="324">
        <v>0.19986775785332073</v>
      </c>
      <c r="H16" s="324">
        <v>7.9266425548216446E-3</v>
      </c>
      <c r="I16" s="325">
        <v>3.3189865547949857</v>
      </c>
      <c r="J16" s="325">
        <v>0.42629281851110301</v>
      </c>
      <c r="K16" s="319">
        <v>0.14736880478012263</v>
      </c>
      <c r="L16" s="320">
        <v>69777.469380958079</v>
      </c>
      <c r="M16" s="320">
        <v>11592.950002492275</v>
      </c>
      <c r="N16" s="319">
        <v>0.19924457787620475</v>
      </c>
      <c r="O16" s="314">
        <v>16042.499221801758</v>
      </c>
      <c r="P16" s="314">
        <v>1967.324927297228</v>
      </c>
      <c r="Q16" s="319">
        <v>0.13977268672725029</v>
      </c>
    </row>
    <row r="17" spans="1:18">
      <c r="A17" s="329"/>
      <c r="B17" s="163" t="s">
        <v>313</v>
      </c>
      <c r="C17" s="163" t="s">
        <v>230</v>
      </c>
      <c r="D17" s="314">
        <v>6855.4921890427713</v>
      </c>
      <c r="E17" s="314">
        <v>-649.95542803698754</v>
      </c>
      <c r="F17" s="315">
        <v>-8.6597823500615415E-2</v>
      </c>
      <c r="G17" s="322">
        <v>0.22793419385935326</v>
      </c>
      <c r="H17" s="322">
        <v>-1.6638314458883446E-2</v>
      </c>
      <c r="I17" s="323">
        <v>3.2795911902587851</v>
      </c>
      <c r="J17" s="323">
        <v>0.57917484452021117</v>
      </c>
      <c r="K17" s="315">
        <v>0.21447612899921353</v>
      </c>
      <c r="L17" s="316">
        <v>22483.211788072585</v>
      </c>
      <c r="M17" s="316">
        <v>2215.3783608257763</v>
      </c>
      <c r="N17" s="315">
        <v>0.10930513953442898</v>
      </c>
      <c r="O17" s="314">
        <v>4887.667088508606</v>
      </c>
      <c r="P17" s="314">
        <v>178.4343820810318</v>
      </c>
      <c r="Q17" s="315">
        <v>3.7890330167266714E-2</v>
      </c>
    </row>
    <row r="18" spans="1:18">
      <c r="A18" s="329" t="s">
        <v>288</v>
      </c>
      <c r="B18" s="163" t="s">
        <v>311</v>
      </c>
      <c r="C18" s="163" t="s">
        <v>230</v>
      </c>
      <c r="D18" s="314">
        <v>11853221.024937859</v>
      </c>
      <c r="E18" s="314">
        <v>2341906.8709025588</v>
      </c>
      <c r="F18" s="319">
        <v>0.24622326977907402</v>
      </c>
      <c r="G18" s="324">
        <v>8.7684552694049849</v>
      </c>
      <c r="H18" s="324">
        <v>1.1285816580236903</v>
      </c>
      <c r="I18" s="325">
        <v>2.5733046814854084</v>
      </c>
      <c r="J18" s="325">
        <v>5.6723535944434467E-2</v>
      </c>
      <c r="K18" s="319">
        <v>2.2539919304784016E-2</v>
      </c>
      <c r="L18" s="320">
        <v>30501949.154153865</v>
      </c>
      <c r="M18" s="320">
        <v>6565955.2847916298</v>
      </c>
      <c r="N18" s="319">
        <v>0.27431304171563847</v>
      </c>
      <c r="O18" s="314">
        <v>4691857.0737686744</v>
      </c>
      <c r="P18" s="314">
        <v>887259.63762052357</v>
      </c>
      <c r="Q18" s="319">
        <v>0.23320723217403067</v>
      </c>
    </row>
    <row r="19" spans="1:18">
      <c r="A19" s="329"/>
      <c r="B19" s="163" t="s">
        <v>312</v>
      </c>
      <c r="C19" s="163" t="s">
        <v>230</v>
      </c>
      <c r="D19" s="314">
        <v>136114419.53781298</v>
      </c>
      <c r="E19" s="314">
        <v>21362413.691099986</v>
      </c>
      <c r="F19" s="315">
        <v>0.18616157106339506</v>
      </c>
      <c r="G19" s="322">
        <v>8.2910788844683356</v>
      </c>
      <c r="H19" s="322">
        <v>0.7845010926541125</v>
      </c>
      <c r="I19" s="323">
        <v>2.5266704648917293</v>
      </c>
      <c r="J19" s="323">
        <v>6.2557357794687185E-2</v>
      </c>
      <c r="K19" s="315">
        <v>2.538737268776824E-2</v>
      </c>
      <c r="L19" s="316">
        <v>343916283.69207382</v>
      </c>
      <c r="M19" s="316">
        <v>61154362.019511938</v>
      </c>
      <c r="N19" s="315">
        <v>0.21627509693589028</v>
      </c>
      <c r="O19" s="314">
        <v>53387875.785844222</v>
      </c>
      <c r="P19" s="314">
        <v>8019185.5541674644</v>
      </c>
      <c r="Q19" s="315">
        <v>0.17675594144810486</v>
      </c>
    </row>
    <row r="20" spans="1:18">
      <c r="A20" s="329"/>
      <c r="B20" s="163" t="s">
        <v>313</v>
      </c>
      <c r="C20" s="163" t="s">
        <v>230</v>
      </c>
      <c r="D20" s="314">
        <v>46871268.101096973</v>
      </c>
      <c r="E20" s="314">
        <v>9028073.8273802027</v>
      </c>
      <c r="F20" s="319">
        <v>0.23856532199900657</v>
      </c>
      <c r="G20" s="324">
        <v>8.5574983139973337</v>
      </c>
      <c r="H20" s="324">
        <v>1.1630093623083404</v>
      </c>
      <c r="I20" s="325">
        <v>2.5129971382292968</v>
      </c>
      <c r="J20" s="325">
        <v>1.5838858323288019E-2</v>
      </c>
      <c r="K20" s="319">
        <v>6.3427530608448981E-3</v>
      </c>
      <c r="L20" s="320">
        <v>117787362.60323483</v>
      </c>
      <c r="M20" s="320">
        <v>23286916.684531331</v>
      </c>
      <c r="N20" s="319">
        <v>0.24642123598617213</v>
      </c>
      <c r="O20" s="314">
        <v>18338240.014364794</v>
      </c>
      <c r="P20" s="314">
        <v>3232555.4327279925</v>
      </c>
      <c r="Q20" s="319">
        <v>0.21399595730058094</v>
      </c>
      <c r="R20" s="236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8"/>
  <sheetViews>
    <sheetView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2.81640625" bestFit="1" customWidth="1"/>
    <col min="4" max="4" width="12.54296875" bestFit="1" customWidth="1"/>
    <col min="5" max="5" width="11.816406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2" width="13.6328125" bestFit="1" customWidth="1"/>
    <col min="13" max="13" width="12.08984375" bestFit="1" customWidth="1"/>
    <col min="14" max="14" width="8.54296875" bestFit="1" customWidth="1"/>
    <col min="15" max="15" width="12.54296875" bestFit="1" customWidth="1"/>
    <col min="16" max="16" width="11.81640625" bestFit="1" customWidth="1"/>
    <col min="17" max="17" width="8.54296875" bestFit="1" customWidth="1"/>
  </cols>
  <sheetData>
    <row r="1" spans="1:17">
      <c r="A1" s="331" t="s">
        <v>0</v>
      </c>
      <c r="B1" s="331" t="s">
        <v>1</v>
      </c>
      <c r="C1" s="331" t="s">
        <v>303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62" t="s">
        <v>8</v>
      </c>
      <c r="E2" s="162" t="s">
        <v>9</v>
      </c>
      <c r="F2" s="162" t="s">
        <v>10</v>
      </c>
      <c r="G2" s="162" t="s">
        <v>8</v>
      </c>
      <c r="H2" s="162" t="s">
        <v>9</v>
      </c>
      <c r="I2" s="162" t="s">
        <v>8</v>
      </c>
      <c r="J2" s="162" t="s">
        <v>9</v>
      </c>
      <c r="K2" s="162" t="s">
        <v>10</v>
      </c>
      <c r="L2" s="162" t="s">
        <v>8</v>
      </c>
      <c r="M2" s="162" t="s">
        <v>9</v>
      </c>
      <c r="N2" s="162" t="s">
        <v>10</v>
      </c>
      <c r="O2" s="162" t="s">
        <v>8</v>
      </c>
      <c r="P2" s="162" t="s">
        <v>9</v>
      </c>
      <c r="Q2" s="162" t="s">
        <v>10</v>
      </c>
    </row>
    <row r="3" spans="1:17">
      <c r="A3" s="329" t="s">
        <v>103</v>
      </c>
      <c r="B3" s="329" t="s">
        <v>311</v>
      </c>
      <c r="C3" s="233" t="s">
        <v>304</v>
      </c>
      <c r="D3" s="314">
        <v>61552973.102639705</v>
      </c>
      <c r="E3" s="314">
        <v>2278732.6833249852</v>
      </c>
      <c r="F3" s="315">
        <v>3.8443895142390591E-2</v>
      </c>
      <c r="G3" s="322">
        <v>19.896594083281855</v>
      </c>
      <c r="H3" s="322">
        <v>-0.52581042248499088</v>
      </c>
      <c r="I3" s="323">
        <v>3.4892769575586042</v>
      </c>
      <c r="J3" s="323">
        <v>2.5981092497233682E-3</v>
      </c>
      <c r="K3" s="315">
        <v>7.4515301315563112E-4</v>
      </c>
      <c r="L3" s="316">
        <v>214775370.71626526</v>
      </c>
      <c r="M3" s="316">
        <v>8105130.3966653049</v>
      </c>
      <c r="N3" s="315">
        <v>3.9217694739849006E-2</v>
      </c>
      <c r="O3" s="314">
        <v>183391697.37380159</v>
      </c>
      <c r="P3" s="314">
        <v>7893265.6881851256</v>
      </c>
      <c r="Q3" s="315">
        <v>4.4976274787030153E-2</v>
      </c>
    </row>
    <row r="4" spans="1:17">
      <c r="A4" s="329"/>
      <c r="B4" s="329"/>
      <c r="C4" s="233" t="s">
        <v>305</v>
      </c>
      <c r="D4" s="314">
        <v>45467667.135083213</v>
      </c>
      <c r="E4" s="314">
        <v>-2744649.1523558646</v>
      </c>
      <c r="F4" s="319">
        <v>-5.6928381868077506E-2</v>
      </c>
      <c r="G4" s="324">
        <v>14.697124627790391</v>
      </c>
      <c r="H4" s="324">
        <v>-1.9139937672622587</v>
      </c>
      <c r="I4" s="325">
        <v>2.957471704648146</v>
      </c>
      <c r="J4" s="325">
        <v>4.9308438791364928E-2</v>
      </c>
      <c r="K4" s="319">
        <v>1.69551824583817E-2</v>
      </c>
      <c r="L4" s="320">
        <v>134469339.02836904</v>
      </c>
      <c r="M4" s="320">
        <v>-5739948.1606298685</v>
      </c>
      <c r="N4" s="319">
        <v>-4.0938430511329463E-2</v>
      </c>
      <c r="O4" s="314">
        <v>27794078.688062727</v>
      </c>
      <c r="P4" s="314">
        <v>-894484.88580411673</v>
      </c>
      <c r="Q4" s="319">
        <v>-3.1179145079920496E-2</v>
      </c>
    </row>
    <row r="5" spans="1:17">
      <c r="A5" s="329"/>
      <c r="B5" s="329"/>
      <c r="C5" s="233" t="s">
        <v>306</v>
      </c>
      <c r="D5" s="314">
        <v>73386626.691585213</v>
      </c>
      <c r="E5" s="314">
        <v>4109705.3890005499</v>
      </c>
      <c r="F5" s="315">
        <v>5.9322864118778622E-2</v>
      </c>
      <c r="G5" s="322">
        <v>23.721744845517303</v>
      </c>
      <c r="H5" s="322">
        <v>-0.14699307076887891</v>
      </c>
      <c r="I5" s="323">
        <v>2.6665471472719884</v>
      </c>
      <c r="J5" s="323">
        <v>7.2376545814999638E-2</v>
      </c>
      <c r="K5" s="315">
        <v>2.7899686232798301E-2</v>
      </c>
      <c r="L5" s="316">
        <v>195688900.05236089</v>
      </c>
      <c r="M5" s="316">
        <v>15972747.44974637</v>
      </c>
      <c r="N5" s="315">
        <v>8.8877639646921747E-2</v>
      </c>
      <c r="O5" s="314">
        <v>40460876.788000092</v>
      </c>
      <c r="P5" s="314">
        <v>2535222.9952205345</v>
      </c>
      <c r="Q5" s="315">
        <v>6.6847179723588598E-2</v>
      </c>
    </row>
    <row r="6" spans="1:17">
      <c r="A6" s="329"/>
      <c r="B6" s="329"/>
      <c r="C6" s="233" t="s">
        <v>307</v>
      </c>
      <c r="D6" s="314">
        <v>75788662.608639985</v>
      </c>
      <c r="E6" s="314">
        <v>8434258.9755346179</v>
      </c>
      <c r="F6" s="319">
        <v>0.1252220867618089</v>
      </c>
      <c r="G6" s="324">
        <v>24.498187171632217</v>
      </c>
      <c r="H6" s="324">
        <v>1.2918353650260954</v>
      </c>
      <c r="I6" s="325">
        <v>2.3417031817006291</v>
      </c>
      <c r="J6" s="325">
        <v>5.6733933625126465E-2</v>
      </c>
      <c r="K6" s="319">
        <v>2.4829189133687542E-2</v>
      </c>
      <c r="L6" s="320">
        <v>177474552.36748776</v>
      </c>
      <c r="M6" s="320">
        <v>23571811.343377084</v>
      </c>
      <c r="N6" s="319">
        <v>0.15316043877142047</v>
      </c>
      <c r="O6" s="314">
        <v>37810626.128469676</v>
      </c>
      <c r="P6" s="314">
        <v>4157267.0369782299</v>
      </c>
      <c r="Q6" s="319">
        <v>0.12353200837028208</v>
      </c>
    </row>
    <row r="7" spans="1:17">
      <c r="A7" s="329"/>
      <c r="B7" s="329"/>
      <c r="C7" s="233" t="s">
        <v>364</v>
      </c>
      <c r="D7" s="314">
        <v>74562467.922075748</v>
      </c>
      <c r="E7" s="314">
        <v>4512521.7375448644</v>
      </c>
      <c r="F7" s="315">
        <v>6.4418632466292508E-2</v>
      </c>
      <c r="G7" s="322">
        <v>24.101827796676222</v>
      </c>
      <c r="H7" s="322">
        <v>-3.3248865082676105E-2</v>
      </c>
      <c r="I7" s="323">
        <v>3.5991225685670885</v>
      </c>
      <c r="J7" s="323">
        <v>2.2574207342784813E-2</v>
      </c>
      <c r="K7" s="315">
        <v>6.3117299314407538E-3</v>
      </c>
      <c r="L7" s="316">
        <v>268359461.06640241</v>
      </c>
      <c r="M7" s="316">
        <v>17822440.836267799</v>
      </c>
      <c r="N7" s="315">
        <v>7.1136955408413194E-2</v>
      </c>
      <c r="O7" s="314">
        <v>211451221.32536379</v>
      </c>
      <c r="P7" s="314">
        <v>13021986.906459957</v>
      </c>
      <c r="Q7" s="315">
        <v>6.5625344695778284E-2</v>
      </c>
    </row>
    <row r="8" spans="1:17">
      <c r="A8" s="329"/>
      <c r="B8" s="329"/>
      <c r="C8" s="233" t="s">
        <v>365</v>
      </c>
      <c r="D8" s="314">
        <v>96461671.172006905</v>
      </c>
      <c r="E8" s="314">
        <v>11917731.170415059</v>
      </c>
      <c r="F8" s="319">
        <v>0.14096493693327594</v>
      </c>
      <c r="G8" s="324">
        <v>31.180601344862168</v>
      </c>
      <c r="H8" s="324">
        <v>2.0517499414593594</v>
      </c>
      <c r="I8" s="325">
        <v>2.345789706363949</v>
      </c>
      <c r="J8" s="325">
        <v>2.8020422902955922E-2</v>
      </c>
      <c r="K8" s="319">
        <v>1.2089392634073836E-2</v>
      </c>
      <c r="L8" s="320">
        <v>226278795.29395789</v>
      </c>
      <c r="M8" s="320">
        <v>30325448.055499166</v>
      </c>
      <c r="N8" s="319">
        <v>0.15475851003757363</v>
      </c>
      <c r="O8" s="314">
        <v>46635679.097886734</v>
      </c>
      <c r="P8" s="314">
        <v>5381578.7345294133</v>
      </c>
      <c r="Q8" s="319">
        <v>0.13044954773294329</v>
      </c>
    </row>
    <row r="9" spans="1:17">
      <c r="A9" s="329"/>
      <c r="B9" s="329"/>
      <c r="C9" s="233" t="s">
        <v>366</v>
      </c>
      <c r="D9" s="314">
        <v>138205171.03972319</v>
      </c>
      <c r="E9" s="314">
        <v>2590003.6400337815</v>
      </c>
      <c r="F9" s="315">
        <v>1.9098185621084986E-2</v>
      </c>
      <c r="G9" s="322">
        <v>44.673913375436726</v>
      </c>
      <c r="H9" s="322">
        <v>-2.0510684406315889</v>
      </c>
      <c r="I9" s="323">
        <v>2.7361722377104747</v>
      </c>
      <c r="J9" s="323">
        <v>5.1224902145481366E-2</v>
      </c>
      <c r="K9" s="315">
        <v>1.9078550058302023E-2</v>
      </c>
      <c r="L9" s="316">
        <v>378153152.10691828</v>
      </c>
      <c r="M9" s="316">
        <v>14033569.734921634</v>
      </c>
      <c r="N9" s="315">
        <v>3.8541101369781519E-2</v>
      </c>
      <c r="O9" s="314">
        <v>77969642.329402924</v>
      </c>
      <c r="P9" s="314">
        <v>2202457.2392718494</v>
      </c>
      <c r="Q9" s="315">
        <v>2.9068748385621717E-2</v>
      </c>
    </row>
    <row r="10" spans="1:17">
      <c r="A10" s="329"/>
      <c r="B10" s="329" t="s">
        <v>312</v>
      </c>
      <c r="C10" s="233" t="s">
        <v>304</v>
      </c>
      <c r="D10" s="314">
        <v>755205515.81233728</v>
      </c>
      <c r="E10" s="314">
        <v>-2716165.3631017208</v>
      </c>
      <c r="F10" s="319">
        <v>-3.5837018923766607E-3</v>
      </c>
      <c r="G10" s="324">
        <v>19.920452552423093</v>
      </c>
      <c r="H10" s="324">
        <v>-1.0194987531893958</v>
      </c>
      <c r="I10" s="325">
        <v>3.444595575373798</v>
      </c>
      <c r="J10" s="325">
        <v>3.3612722689996932E-2</v>
      </c>
      <c r="K10" s="319">
        <v>9.854263167447485E-3</v>
      </c>
      <c r="L10" s="320">
        <v>2601377578.2650638</v>
      </c>
      <c r="M10" s="320">
        <v>16119720.098362446</v>
      </c>
      <c r="N10" s="319">
        <v>6.2352465335096261E-3</v>
      </c>
      <c r="O10" s="314">
        <v>2243271537.3069782</v>
      </c>
      <c r="P10" s="314">
        <v>460429.5718793869</v>
      </c>
      <c r="Q10" s="319">
        <v>2.0529128391215762E-4</v>
      </c>
    </row>
    <row r="11" spans="1:17">
      <c r="A11" s="329"/>
      <c r="B11" s="329"/>
      <c r="C11" s="233" t="s">
        <v>305</v>
      </c>
      <c r="D11" s="314">
        <v>605270649.38636804</v>
      </c>
      <c r="E11" s="314">
        <v>-45252807.708715677</v>
      </c>
      <c r="F11" s="315">
        <v>-6.9563683238714175E-2</v>
      </c>
      <c r="G11" s="322">
        <v>15.965541829373496</v>
      </c>
      <c r="H11" s="322">
        <v>-2.0071984326597629</v>
      </c>
      <c r="I11" s="323">
        <v>2.9111995975671094</v>
      </c>
      <c r="J11" s="323">
        <v>0.15020281160003579</v>
      </c>
      <c r="K11" s="315">
        <v>5.4401661154931544E-2</v>
      </c>
      <c r="L11" s="316">
        <v>1762063670.9127777</v>
      </c>
      <c r="M11" s="316">
        <v>-34029503.322937965</v>
      </c>
      <c r="N11" s="315">
        <v>-1.8946402008024114E-2</v>
      </c>
      <c r="O11" s="314">
        <v>365524624.25979418</v>
      </c>
      <c r="P11" s="314">
        <v>-24354549.818469644</v>
      </c>
      <c r="Q11" s="315">
        <v>-6.2466916515988985E-2</v>
      </c>
    </row>
    <row r="12" spans="1:17">
      <c r="A12" s="329"/>
      <c r="B12" s="329"/>
      <c r="C12" s="233" t="s">
        <v>306</v>
      </c>
      <c r="D12" s="314">
        <v>916686089.69657147</v>
      </c>
      <c r="E12" s="314">
        <v>62273293.922737479</v>
      </c>
      <c r="F12" s="319">
        <v>7.2884318014382166E-2</v>
      </c>
      <c r="G12" s="324">
        <v>24.179910465331506</v>
      </c>
      <c r="H12" s="324">
        <v>0.57409104788311183</v>
      </c>
      <c r="I12" s="325">
        <v>2.5916041347770107</v>
      </c>
      <c r="J12" s="325">
        <v>6.8009360595602697E-2</v>
      </c>
      <c r="K12" s="319">
        <v>2.6949398251810558E-2</v>
      </c>
      <c r="L12" s="320">
        <v>2375687460.3502045</v>
      </c>
      <c r="M12" s="320">
        <v>219495793.94163036</v>
      </c>
      <c r="N12" s="319">
        <v>0.10179790477867397</v>
      </c>
      <c r="O12" s="314">
        <v>496754354.92602271</v>
      </c>
      <c r="P12" s="314">
        <v>39383763.902308404</v>
      </c>
      <c r="Q12" s="319">
        <v>8.6109086756446893E-2</v>
      </c>
    </row>
    <row r="13" spans="1:17">
      <c r="A13" s="329"/>
      <c r="B13" s="329"/>
      <c r="C13" s="233" t="s">
        <v>307</v>
      </c>
      <c r="D13" s="314">
        <v>892103133.23698223</v>
      </c>
      <c r="E13" s="314">
        <v>107699345.35844755</v>
      </c>
      <c r="F13" s="315">
        <v>0.13730089913222709</v>
      </c>
      <c r="G13" s="322">
        <v>23.53147291091987</v>
      </c>
      <c r="H13" s="322">
        <v>1.8598707783078865</v>
      </c>
      <c r="I13" s="323">
        <v>2.3182372137064102</v>
      </c>
      <c r="J13" s="323">
        <v>7.0817474334279762E-2</v>
      </c>
      <c r="K13" s="315">
        <v>3.151056880637005E-2</v>
      </c>
      <c r="L13" s="316">
        <v>2068106681.9340601</v>
      </c>
      <c r="M13" s="316">
        <v>305222125.41757178</v>
      </c>
      <c r="N13" s="315">
        <v>0.17313789736787966</v>
      </c>
      <c r="O13" s="314">
        <v>445272875.12323064</v>
      </c>
      <c r="P13" s="314">
        <v>53239374.299680591</v>
      </c>
      <c r="Q13" s="315">
        <v>0.13580312444686468</v>
      </c>
    </row>
    <row r="14" spans="1:17">
      <c r="A14" s="329"/>
      <c r="B14" s="329"/>
      <c r="C14" s="233" t="s">
        <v>364</v>
      </c>
      <c r="D14" s="314">
        <v>906187193.81583166</v>
      </c>
      <c r="E14" s="314">
        <v>14236438.315454364</v>
      </c>
      <c r="F14" s="319">
        <v>1.596101379774922E-2</v>
      </c>
      <c r="G14" s="324">
        <v>23.902975574277189</v>
      </c>
      <c r="H14" s="324">
        <v>-0.73994710635640715</v>
      </c>
      <c r="I14" s="325">
        <v>3.5567666912540625</v>
      </c>
      <c r="J14" s="325">
        <v>5.779817997833625E-2</v>
      </c>
      <c r="K14" s="319">
        <v>1.6518633932279373E-2</v>
      </c>
      <c r="L14" s="320">
        <v>3223096427.0051394</v>
      </c>
      <c r="M14" s="320">
        <v>102188819.90072489</v>
      </c>
      <c r="N14" s="319">
        <v>3.2743301874141643E-2</v>
      </c>
      <c r="O14" s="314">
        <v>2569020329.9910116</v>
      </c>
      <c r="P14" s="314">
        <v>39766414.658485889</v>
      </c>
      <c r="Q14" s="319">
        <v>1.5722586972157646E-2</v>
      </c>
    </row>
    <row r="15" spans="1:17">
      <c r="A15" s="329"/>
      <c r="B15" s="329"/>
      <c r="C15" s="233" t="s">
        <v>365</v>
      </c>
      <c r="D15" s="314">
        <v>1126692803.2220349</v>
      </c>
      <c r="E15" s="314">
        <v>137430532.66308558</v>
      </c>
      <c r="F15" s="315">
        <v>0.13892224211223084</v>
      </c>
      <c r="G15" s="322">
        <v>29.719367851278157</v>
      </c>
      <c r="H15" s="322">
        <v>2.3879109362871738</v>
      </c>
      <c r="I15" s="323">
        <v>2.3382183675080332</v>
      </c>
      <c r="J15" s="323">
        <v>5.5951878491482976E-2</v>
      </c>
      <c r="K15" s="315">
        <v>2.4515926935242849E-2</v>
      </c>
      <c r="L15" s="316">
        <v>2634453807.0328765</v>
      </c>
      <c r="M15" s="316">
        <v>376693678.08776236</v>
      </c>
      <c r="N15" s="315">
        <v>0.16684397658477729</v>
      </c>
      <c r="O15" s="314">
        <v>547118740.30565214</v>
      </c>
      <c r="P15" s="314">
        <v>62269193.950997829</v>
      </c>
      <c r="Q15" s="315">
        <v>0.12842993134503131</v>
      </c>
    </row>
    <row r="16" spans="1:17">
      <c r="A16" s="329"/>
      <c r="B16" s="329"/>
      <c r="C16" s="233" t="s">
        <v>366</v>
      </c>
      <c r="D16" s="314">
        <v>1756384849.9257636</v>
      </c>
      <c r="E16" s="314">
        <v>18404840.834533453</v>
      </c>
      <c r="F16" s="319">
        <v>1.0589788569637883E-2</v>
      </c>
      <c r="G16" s="324">
        <v>46.329085704711893</v>
      </c>
      <c r="H16" s="324">
        <v>-1.6880348822821531</v>
      </c>
      <c r="I16" s="325">
        <v>2.6856603211226382</v>
      </c>
      <c r="J16" s="325">
        <v>8.4817218522359461E-2</v>
      </c>
      <c r="K16" s="319">
        <v>3.2611432207333327E-2</v>
      </c>
      <c r="L16" s="320">
        <v>4717053100.0665627</v>
      </c>
      <c r="M16" s="320">
        <v>196839780.96446705</v>
      </c>
      <c r="N16" s="319">
        <v>4.3546568948999893E-2</v>
      </c>
      <c r="O16" s="314">
        <v>981546987.24622941</v>
      </c>
      <c r="P16" s="314">
        <v>13507943.462668538</v>
      </c>
      <c r="Q16" s="319">
        <v>1.3953924223834006E-2</v>
      </c>
    </row>
    <row r="17" spans="1:17">
      <c r="A17" s="329"/>
      <c r="B17" s="329" t="s">
        <v>313</v>
      </c>
      <c r="C17" s="233" t="s">
        <v>304</v>
      </c>
      <c r="D17" s="314">
        <v>244154848.13115561</v>
      </c>
      <c r="E17" s="314">
        <v>1659864.723004967</v>
      </c>
      <c r="F17" s="315">
        <v>6.8449445826728652E-3</v>
      </c>
      <c r="G17" s="322">
        <v>19.566204403362129</v>
      </c>
      <c r="H17" s="322">
        <v>-0.85505323030183789</v>
      </c>
      <c r="I17" s="323">
        <v>3.4386081640741715</v>
      </c>
      <c r="J17" s="323">
        <v>6.3788981642094456E-3</v>
      </c>
      <c r="K17" s="315">
        <v>1.8585291570020613E-3</v>
      </c>
      <c r="L17" s="316">
        <v>839552854.0820812</v>
      </c>
      <c r="M17" s="316">
        <v>7254475.1922758818</v>
      </c>
      <c r="N17" s="315">
        <v>8.7161952687599305E-3</v>
      </c>
      <c r="O17" s="314">
        <v>726006507.62674403</v>
      </c>
      <c r="P17" s="314">
        <v>8663008.2123831511</v>
      </c>
      <c r="Q17" s="315">
        <v>1.2076513162042495E-2</v>
      </c>
    </row>
    <row r="18" spans="1:17">
      <c r="A18" s="329"/>
      <c r="B18" s="329"/>
      <c r="C18" s="233" t="s">
        <v>305</v>
      </c>
      <c r="D18" s="314">
        <v>189866570.58156499</v>
      </c>
      <c r="E18" s="314">
        <v>-13625227.829542816</v>
      </c>
      <c r="F18" s="319">
        <v>-6.6957135058663228E-2</v>
      </c>
      <c r="G18" s="324">
        <v>15.215623026943412</v>
      </c>
      <c r="H18" s="324">
        <v>-1.9210549500046668</v>
      </c>
      <c r="I18" s="325">
        <v>2.9185951589958625</v>
      </c>
      <c r="J18" s="325">
        <v>4.2995166396044393E-2</v>
      </c>
      <c r="K18" s="319">
        <v>1.4951720165075059E-2</v>
      </c>
      <c r="L18" s="320">
        <v>554143653.75450182</v>
      </c>
      <c r="M18" s="320">
        <v>-31017360.250603437</v>
      </c>
      <c r="N18" s="319">
        <v>-5.3006539240040396E-2</v>
      </c>
      <c r="O18" s="314">
        <v>114878757.88479191</v>
      </c>
      <c r="P18" s="314">
        <v>-5835666.457537055</v>
      </c>
      <c r="Q18" s="319">
        <v>-4.8342743539810398E-2</v>
      </c>
    </row>
    <row r="19" spans="1:17">
      <c r="A19" s="329"/>
      <c r="B19" s="329"/>
      <c r="C19" s="233" t="s">
        <v>306</v>
      </c>
      <c r="D19" s="314">
        <v>305999581.63278461</v>
      </c>
      <c r="E19" s="314">
        <v>18674827.176479995</v>
      </c>
      <c r="F19" s="315">
        <v>6.4995538626032315E-2</v>
      </c>
      <c r="G19" s="322">
        <v>24.522348859335839</v>
      </c>
      <c r="H19" s="322">
        <v>0.32583661476864378</v>
      </c>
      <c r="I19" s="323">
        <v>2.5866463668139863</v>
      </c>
      <c r="J19" s="323">
        <v>3.4616481003401756E-2</v>
      </c>
      <c r="K19" s="315">
        <v>1.3564292955921537E-2</v>
      </c>
      <c r="L19" s="316">
        <v>791512706.0770421</v>
      </c>
      <c r="M19" s="316">
        <v>58251345.771364808</v>
      </c>
      <c r="N19" s="315">
        <v>7.944145010870525E-2</v>
      </c>
      <c r="O19" s="314">
        <v>165025759.02408385</v>
      </c>
      <c r="P19" s="314">
        <v>12847667.740029603</v>
      </c>
      <c r="Q19" s="315">
        <v>8.4425212799181873E-2</v>
      </c>
    </row>
    <row r="20" spans="1:17">
      <c r="A20" s="329"/>
      <c r="B20" s="329"/>
      <c r="C20" s="233" t="s">
        <v>307</v>
      </c>
      <c r="D20" s="314">
        <v>299281088.30797511</v>
      </c>
      <c r="E20" s="314">
        <v>31555073.430595666</v>
      </c>
      <c r="F20" s="319">
        <v>0.11786330680284518</v>
      </c>
      <c r="G20" s="324">
        <v>23.983938851580305</v>
      </c>
      <c r="H20" s="324">
        <v>1.4378974935084265</v>
      </c>
      <c r="I20" s="325">
        <v>2.324019684562912</v>
      </c>
      <c r="J20" s="325">
        <v>4.704937280896937E-2</v>
      </c>
      <c r="K20" s="319">
        <v>2.0663147238282345E-2</v>
      </c>
      <c r="L20" s="320">
        <v>695535140.44514537</v>
      </c>
      <c r="M20" s="320">
        <v>85930952.885158062</v>
      </c>
      <c r="N20" s="319">
        <v>0.14096188090358572</v>
      </c>
      <c r="O20" s="314">
        <v>149254783.64107049</v>
      </c>
      <c r="P20" s="314">
        <v>15475542.382883817</v>
      </c>
      <c r="Q20" s="319">
        <v>0.11567969916212083</v>
      </c>
    </row>
    <row r="21" spans="1:17">
      <c r="A21" s="329"/>
      <c r="B21" s="329"/>
      <c r="C21" s="233" t="s">
        <v>364</v>
      </c>
      <c r="D21" s="314">
        <v>294350627.61144489</v>
      </c>
      <c r="E21" s="314">
        <v>8088431.1696389914</v>
      </c>
      <c r="F21" s="315">
        <v>2.8255324210380971E-2</v>
      </c>
      <c r="G21" s="322">
        <v>23.588819104708715</v>
      </c>
      <c r="H21" s="322">
        <v>-0.51821182086446882</v>
      </c>
      <c r="I21" s="323">
        <v>3.5549108358997601</v>
      </c>
      <c r="J21" s="323">
        <v>3.0424464338143942E-2</v>
      </c>
      <c r="K21" s="315">
        <v>8.6323115287472614E-3</v>
      </c>
      <c r="L21" s="316">
        <v>1046390235.6498206</v>
      </c>
      <c r="M21" s="316">
        <v>37463025.597381473</v>
      </c>
      <c r="N21" s="315">
        <v>3.7131544500057963E-2</v>
      </c>
      <c r="O21" s="314">
        <v>834439432.48817575</v>
      </c>
      <c r="P21" s="314">
        <v>24172225.322634935</v>
      </c>
      <c r="Q21" s="315">
        <v>2.9832412207811902E-2</v>
      </c>
    </row>
    <row r="22" spans="1:17">
      <c r="A22" s="329"/>
      <c r="B22" s="329"/>
      <c r="C22" s="233" t="s">
        <v>365</v>
      </c>
      <c r="D22" s="314">
        <v>379241931.09949648</v>
      </c>
      <c r="E22" s="314">
        <v>43233702.640164495</v>
      </c>
      <c r="F22" s="319">
        <v>0.12866858302369577</v>
      </c>
      <c r="G22" s="324">
        <v>30.391881213976379</v>
      </c>
      <c r="H22" s="324">
        <v>2.0955820330160577</v>
      </c>
      <c r="I22" s="325">
        <v>2.3357562848897659</v>
      </c>
      <c r="J22" s="325">
        <v>2.714085723516968E-2</v>
      </c>
      <c r="K22" s="319">
        <v>1.1756335381827987E-2</v>
      </c>
      <c r="L22" s="320">
        <v>885816724.05938053</v>
      </c>
      <c r="M22" s="320">
        <v>110102944.0192765</v>
      </c>
      <c r="N22" s="319">
        <v>0.1419375894206549</v>
      </c>
      <c r="O22" s="314">
        <v>183709939.18136156</v>
      </c>
      <c r="P22" s="314">
        <v>19378654.546282113</v>
      </c>
      <c r="Q22" s="319">
        <v>0.11792431726749486</v>
      </c>
    </row>
    <row r="23" spans="1:17">
      <c r="A23" s="329"/>
      <c r="B23" s="329"/>
      <c r="C23" s="233" t="s">
        <v>366</v>
      </c>
      <c r="D23" s="314">
        <v>573767949.12354422</v>
      </c>
      <c r="E23" s="314">
        <v>8691162.075848937</v>
      </c>
      <c r="F23" s="315">
        <v>1.5380497438687673E-2</v>
      </c>
      <c r="G23" s="322">
        <v>45.980905390903786</v>
      </c>
      <c r="H23" s="322">
        <v>-1.6059703824454843</v>
      </c>
      <c r="I23" s="323">
        <v>2.6809348284729762</v>
      </c>
      <c r="J23" s="323">
        <v>2.5051946574747852E-2</v>
      </c>
      <c r="K23" s="315">
        <v>9.4326247386490834E-3</v>
      </c>
      <c r="L23" s="316">
        <v>1538234478.2668202</v>
      </c>
      <c r="M23" s="316">
        <v>37456712.5887959</v>
      </c>
      <c r="N23" s="315">
        <v>2.4958200637969628E-2</v>
      </c>
      <c r="O23" s="314">
        <v>319204405.00612944</v>
      </c>
      <c r="P23" s="314">
        <v>8486039.779351294</v>
      </c>
      <c r="Q23" s="315">
        <v>2.7311033814038474E-2</v>
      </c>
    </row>
    <row r="24" spans="1:17">
      <c r="A24" s="329" t="s">
        <v>104</v>
      </c>
      <c r="B24" s="329" t="s">
        <v>311</v>
      </c>
      <c r="C24" s="233" t="s">
        <v>304</v>
      </c>
      <c r="D24" s="314">
        <v>61158848.324591674</v>
      </c>
      <c r="E24" s="314">
        <v>2351181.4913119003</v>
      </c>
      <c r="F24" s="319">
        <v>3.9980866746125457E-2</v>
      </c>
      <c r="G24" s="324">
        <v>19.820049716093248</v>
      </c>
      <c r="H24" s="324">
        <v>-0.49933462833405429</v>
      </c>
      <c r="I24" s="325">
        <v>3.4754361909009073</v>
      </c>
      <c r="J24" s="325">
        <v>5.3689524328066618E-3</v>
      </c>
      <c r="K24" s="319">
        <v>1.5472185591357142E-3</v>
      </c>
      <c r="L24" s="320">
        <v>212553674.86110523</v>
      </c>
      <c r="M24" s="320">
        <v>8487116.8121939898</v>
      </c>
      <c r="N24" s="319">
        <v>4.1589944444301225E-2</v>
      </c>
      <c r="O24" s="314">
        <v>182264668.35138273</v>
      </c>
      <c r="P24" s="314">
        <v>8105132.5581230223</v>
      </c>
      <c r="Q24" s="319">
        <v>4.6538551685992184E-2</v>
      </c>
    </row>
    <row r="25" spans="1:17">
      <c r="A25" s="329"/>
      <c r="B25" s="329"/>
      <c r="C25" s="233" t="s">
        <v>305</v>
      </c>
      <c r="D25" s="314">
        <v>45464769.802016981</v>
      </c>
      <c r="E25" s="314">
        <v>-2745906.0598341003</v>
      </c>
      <c r="F25" s="315">
        <v>-5.6956390068095372E-2</v>
      </c>
      <c r="G25" s="322">
        <v>14.733992259373171</v>
      </c>
      <c r="H25" s="322">
        <v>-1.9238910591193346</v>
      </c>
      <c r="I25" s="323">
        <v>2.9576147314556298</v>
      </c>
      <c r="J25" s="323">
        <v>4.9491706925205214E-2</v>
      </c>
      <c r="K25" s="315">
        <v>1.7018436464941732E-2</v>
      </c>
      <c r="L25" s="316">
        <v>134467272.92868447</v>
      </c>
      <c r="M25" s="316">
        <v>-5735303.5733378232</v>
      </c>
      <c r="N25" s="315">
        <v>-4.0907262308799985E-2</v>
      </c>
      <c r="O25" s="314">
        <v>27793233.100291431</v>
      </c>
      <c r="P25" s="314">
        <v>-893591.88040107489</v>
      </c>
      <c r="Q25" s="315">
        <v>-3.1149905261474615E-2</v>
      </c>
    </row>
    <row r="26" spans="1:17">
      <c r="A26" s="329"/>
      <c r="B26" s="329"/>
      <c r="C26" s="233" t="s">
        <v>306</v>
      </c>
      <c r="D26" s="314">
        <v>73384754.684693068</v>
      </c>
      <c r="E26" s="314">
        <v>4108275.796190545</v>
      </c>
      <c r="F26" s="319">
        <v>5.930260691803687E-2</v>
      </c>
      <c r="G26" s="324">
        <v>23.78215950919207</v>
      </c>
      <c r="H26" s="324">
        <v>-0.15443713482717669</v>
      </c>
      <c r="I26" s="325">
        <v>2.6665872926929723</v>
      </c>
      <c r="J26" s="325">
        <v>7.2405323092338936E-2</v>
      </c>
      <c r="K26" s="319">
        <v>2.7910656978116889E-2</v>
      </c>
      <c r="L26" s="320">
        <v>195686854.31959361</v>
      </c>
      <c r="M26" s="320">
        <v>15971061.869621426</v>
      </c>
      <c r="N26" s="319">
        <v>8.8868438615751139E-2</v>
      </c>
      <c r="O26" s="314">
        <v>40460150.537777767</v>
      </c>
      <c r="P26" s="314">
        <v>2534696.0292578861</v>
      </c>
      <c r="Q26" s="319">
        <v>6.6833636197780349E-2</v>
      </c>
    </row>
    <row r="27" spans="1:17">
      <c r="A27" s="329"/>
      <c r="B27" s="329"/>
      <c r="C27" s="233" t="s">
        <v>307</v>
      </c>
      <c r="D27" s="314">
        <v>75741375.616835833</v>
      </c>
      <c r="E27" s="314">
        <v>8418281.770009011</v>
      </c>
      <c r="F27" s="315">
        <v>0.12504300217043271</v>
      </c>
      <c r="G27" s="322">
        <v>24.545881281537387</v>
      </c>
      <c r="H27" s="322">
        <v>1.2842235285132482</v>
      </c>
      <c r="I27" s="323">
        <v>2.340532978646594</v>
      </c>
      <c r="J27" s="323">
        <v>5.6410171728610958E-2</v>
      </c>
      <c r="K27" s="315">
        <v>2.4696645713514168E-2</v>
      </c>
      <c r="L27" s="316">
        <v>177275187.47926328</v>
      </c>
      <c r="M27" s="316">
        <v>23500973.391446412</v>
      </c>
      <c r="N27" s="315">
        <v>0.15282779060750429</v>
      </c>
      <c r="O27" s="314">
        <v>37784118.971275657</v>
      </c>
      <c r="P27" s="314">
        <v>4148065.4080972522</v>
      </c>
      <c r="Q27" s="315">
        <v>0.12332200031451267</v>
      </c>
    </row>
    <row r="28" spans="1:17">
      <c r="A28" s="329"/>
      <c r="B28" s="329"/>
      <c r="C28" s="233" t="s">
        <v>364</v>
      </c>
      <c r="D28" s="314">
        <v>73832301.36222291</v>
      </c>
      <c r="E28" s="314">
        <v>4563137.6922084093</v>
      </c>
      <c r="F28" s="319">
        <v>6.5875455259520016E-2</v>
      </c>
      <c r="G28" s="324">
        <v>23.92719816904118</v>
      </c>
      <c r="H28" s="324">
        <v>-6.8709008703748964E-3</v>
      </c>
      <c r="I28" s="325">
        <v>3.5734095546072675</v>
      </c>
      <c r="J28" s="325">
        <v>2.4369140696030023E-2</v>
      </c>
      <c r="K28" s="319">
        <v>6.8664027043788692E-3</v>
      </c>
      <c r="L28" s="320">
        <v>263833051.12641051</v>
      </c>
      <c r="M28" s="320">
        <v>17993989.823697001</v>
      </c>
      <c r="N28" s="319">
        <v>7.3194185368045034E-2</v>
      </c>
      <c r="O28" s="314">
        <v>209595603.79598227</v>
      </c>
      <c r="P28" s="314">
        <v>13209678.735954612</v>
      </c>
      <c r="Q28" s="319">
        <v>6.7263877143521972E-2</v>
      </c>
    </row>
    <row r="29" spans="1:17">
      <c r="A29" s="329"/>
      <c r="B29" s="329"/>
      <c r="C29" s="233" t="s">
        <v>365</v>
      </c>
      <c r="D29" s="314">
        <v>96403004.800606042</v>
      </c>
      <c r="E29" s="314">
        <v>11900739.54643397</v>
      </c>
      <c r="F29" s="315">
        <v>0.14083337897082474</v>
      </c>
      <c r="G29" s="322">
        <v>31.241797389446582</v>
      </c>
      <c r="H29" s="322">
        <v>2.0443457962372662</v>
      </c>
      <c r="I29" s="323">
        <v>2.3446413063394478</v>
      </c>
      <c r="J29" s="323">
        <v>2.7745961328552227E-2</v>
      </c>
      <c r="K29" s="315">
        <v>1.1975491853052063E-2</v>
      </c>
      <c r="L29" s="316">
        <v>226030467.11074099</v>
      </c>
      <c r="M29" s="316">
        <v>30247562.100473791</v>
      </c>
      <c r="N29" s="315">
        <v>0.15449541980637971</v>
      </c>
      <c r="O29" s="314">
        <v>46601621.178688221</v>
      </c>
      <c r="P29" s="314">
        <v>5371642.4655206725</v>
      </c>
      <c r="Q29" s="315">
        <v>0.13028487118294679</v>
      </c>
    </row>
    <row r="30" spans="1:17">
      <c r="A30" s="329"/>
      <c r="B30" s="329"/>
      <c r="C30" s="233" t="s">
        <v>366</v>
      </c>
      <c r="D30" s="314">
        <v>138200243.20679343</v>
      </c>
      <c r="E30" s="314">
        <v>2587282.2639966905</v>
      </c>
      <c r="F30" s="319">
        <v>1.907842912660862E-2</v>
      </c>
      <c r="G30" s="324">
        <v>44.787234654865635</v>
      </c>
      <c r="H30" s="324">
        <v>-2.0701229630545726</v>
      </c>
      <c r="I30" s="325">
        <v>2.7362379565413346</v>
      </c>
      <c r="J30" s="325">
        <v>5.1302656383184431E-2</v>
      </c>
      <c r="K30" s="319">
        <v>1.9107595024789821E-2</v>
      </c>
      <c r="L30" s="320">
        <v>378148751.06567192</v>
      </c>
      <c r="M30" s="320">
        <v>14036725.071388483</v>
      </c>
      <c r="N30" s="319">
        <v>3.8550567048858911E-2</v>
      </c>
      <c r="O30" s="314">
        <v>77967984.07592082</v>
      </c>
      <c r="P30" s="314">
        <v>2202857.1489975154</v>
      </c>
      <c r="Q30" s="319">
        <v>2.9074816321791513E-2</v>
      </c>
    </row>
    <row r="31" spans="1:17">
      <c r="A31" s="329"/>
      <c r="B31" s="329" t="s">
        <v>312</v>
      </c>
      <c r="C31" s="233" t="s">
        <v>304</v>
      </c>
      <c r="D31" s="314">
        <v>749763654.46848202</v>
      </c>
      <c r="E31" s="314">
        <v>-2326972.7198425531</v>
      </c>
      <c r="F31" s="315">
        <v>-3.0940057430869643E-3</v>
      </c>
      <c r="G31" s="322">
        <v>19.831935487609531</v>
      </c>
      <c r="H31" s="322">
        <v>-1.0072497209368905</v>
      </c>
      <c r="I31" s="323">
        <v>3.4287482952977677</v>
      </c>
      <c r="J31" s="323">
        <v>3.3116671629349614E-2</v>
      </c>
      <c r="K31" s="315">
        <v>9.7527280045685665E-3</v>
      </c>
      <c r="L31" s="316">
        <v>2570750852.1350322</v>
      </c>
      <c r="M31" s="316">
        <v>16928134.589742661</v>
      </c>
      <c r="N31" s="315">
        <v>6.6285472650246553E-3</v>
      </c>
      <c r="O31" s="314">
        <v>2227667063.874825</v>
      </c>
      <c r="P31" s="314">
        <v>1589650.5461716652</v>
      </c>
      <c r="Q31" s="315">
        <v>7.141038926380646E-4</v>
      </c>
    </row>
    <row r="32" spans="1:17">
      <c r="A32" s="329"/>
      <c r="B32" s="329"/>
      <c r="C32" s="233" t="s">
        <v>305</v>
      </c>
      <c r="D32" s="314">
        <v>605250420.06890118</v>
      </c>
      <c r="E32" s="314">
        <v>-45254844.355716825</v>
      </c>
      <c r="F32" s="319">
        <v>-6.9568759594506022E-2</v>
      </c>
      <c r="G32" s="324">
        <v>16.009428055250712</v>
      </c>
      <c r="H32" s="324">
        <v>-2.014995058700201</v>
      </c>
      <c r="I32" s="325">
        <v>2.9112163513121314</v>
      </c>
      <c r="J32" s="325">
        <v>0.15023963774510651</v>
      </c>
      <c r="K32" s="319">
        <v>5.4415394743045638E-2</v>
      </c>
      <c r="L32" s="320">
        <v>1762014919.5431213</v>
      </c>
      <c r="M32" s="320">
        <v>-34014967.586009026</v>
      </c>
      <c r="N32" s="319">
        <v>-1.8938976366579489E-2</v>
      </c>
      <c r="O32" s="314">
        <v>365510020.50475031</v>
      </c>
      <c r="P32" s="314">
        <v>-24347895.719763815</v>
      </c>
      <c r="Q32" s="319">
        <v>-6.2453254651220619E-2</v>
      </c>
    </row>
    <row r="33" spans="1:17">
      <c r="A33" s="329"/>
      <c r="B33" s="329"/>
      <c r="C33" s="233" t="s">
        <v>306</v>
      </c>
      <c r="D33" s="314">
        <v>916665050.10903013</v>
      </c>
      <c r="E33" s="314">
        <v>62260626.69206965</v>
      </c>
      <c r="F33" s="315">
        <v>7.2870206410068708E-2</v>
      </c>
      <c r="G33" s="322">
        <v>24.246630293643886</v>
      </c>
      <c r="H33" s="322">
        <v>0.57249930606420207</v>
      </c>
      <c r="I33" s="323">
        <v>2.5916429188733159</v>
      </c>
      <c r="J33" s="323">
        <v>6.8029981989780719E-2</v>
      </c>
      <c r="K33" s="315">
        <v>2.6957375671798716E-2</v>
      </c>
      <c r="L33" s="316">
        <v>2375668486.0937214</v>
      </c>
      <c r="M33" s="316">
        <v>219482429.82816219</v>
      </c>
      <c r="N33" s="315">
        <v>0.10179197161134522</v>
      </c>
      <c r="O33" s="314">
        <v>496745625.9744125</v>
      </c>
      <c r="P33" s="314">
        <v>39378400.427371502</v>
      </c>
      <c r="Q33" s="315">
        <v>8.6097993533035447E-2</v>
      </c>
    </row>
    <row r="34" spans="1:17">
      <c r="A34" s="329"/>
      <c r="B34" s="329"/>
      <c r="C34" s="233" t="s">
        <v>307</v>
      </c>
      <c r="D34" s="314">
        <v>891476191.79216313</v>
      </c>
      <c r="E34" s="314">
        <v>107579263.87433708</v>
      </c>
      <c r="F34" s="319">
        <v>0.13723649123117157</v>
      </c>
      <c r="G34" s="324">
        <v>23.580361916710117</v>
      </c>
      <c r="H34" s="324">
        <v>1.8598768119281388</v>
      </c>
      <c r="I34" s="325">
        <v>2.3169038426694164</v>
      </c>
      <c r="J34" s="325">
        <v>7.0658903030210496E-2</v>
      </c>
      <c r="K34" s="319">
        <v>3.1456455074556473E-2</v>
      </c>
      <c r="L34" s="320">
        <v>2065464614.4115603</v>
      </c>
      <c r="M34" s="320">
        <v>304640106.87742424</v>
      </c>
      <c r="N34" s="319">
        <v>0.17300991982673114</v>
      </c>
      <c r="O34" s="314">
        <v>444922182.45436984</v>
      </c>
      <c r="P34" s="314">
        <v>53173740.422773361</v>
      </c>
      <c r="Q34" s="319">
        <v>0.13573440176817508</v>
      </c>
    </row>
    <row r="35" spans="1:17">
      <c r="A35" s="329"/>
      <c r="B35" s="329"/>
      <c r="C35" s="233" t="s">
        <v>364</v>
      </c>
      <c r="D35" s="314">
        <v>896476239.52316725</v>
      </c>
      <c r="E35" s="314">
        <v>14344108.110675931</v>
      </c>
      <c r="F35" s="315">
        <v>1.6260725122559359E-2</v>
      </c>
      <c r="G35" s="322">
        <v>23.712617759528399</v>
      </c>
      <c r="H35" s="322">
        <v>-0.72980207707941247</v>
      </c>
      <c r="I35" s="323">
        <v>3.5293289155470058</v>
      </c>
      <c r="J35" s="323">
        <v>5.6417689342921573E-2</v>
      </c>
      <c r="K35" s="315">
        <v>1.6245070970209191E-2</v>
      </c>
      <c r="L35" s="316">
        <v>3163959514.2499576</v>
      </c>
      <c r="M35" s="316">
        <v>100392932.07217979</v>
      </c>
      <c r="N35" s="315">
        <v>3.2769952726411491E-2</v>
      </c>
      <c r="O35" s="314">
        <v>2544047407.3555746</v>
      </c>
      <c r="P35" s="314">
        <v>40443642.046355724</v>
      </c>
      <c r="Q35" s="315">
        <v>1.6154170482868144E-2</v>
      </c>
    </row>
    <row r="36" spans="1:17">
      <c r="A36" s="329"/>
      <c r="B36" s="329"/>
      <c r="C36" s="233" t="s">
        <v>365</v>
      </c>
      <c r="D36" s="314">
        <v>1125927491.5718043</v>
      </c>
      <c r="E36" s="314">
        <v>137297376.92237413</v>
      </c>
      <c r="F36" s="319">
        <v>0.13887638550344988</v>
      </c>
      <c r="G36" s="324">
        <v>29.781813566846761</v>
      </c>
      <c r="H36" s="324">
        <v>2.3885110616060956</v>
      </c>
      <c r="I36" s="325">
        <v>2.336935289041159</v>
      </c>
      <c r="J36" s="325">
        <v>5.5796505009165998E-2</v>
      </c>
      <c r="K36" s="319">
        <v>2.445993439756599E-2</v>
      </c>
      <c r="L36" s="320">
        <v>2631219687.9557414</v>
      </c>
      <c r="M36" s="320">
        <v>376017190.36693048</v>
      </c>
      <c r="N36" s="319">
        <v>0.1667332271798013</v>
      </c>
      <c r="O36" s="314">
        <v>546676208.79196501</v>
      </c>
      <c r="P36" s="314">
        <v>62194208.129727244</v>
      </c>
      <c r="Q36" s="319">
        <v>0.12837258772196711</v>
      </c>
    </row>
    <row r="37" spans="1:17">
      <c r="A37" s="329"/>
      <c r="B37" s="329"/>
      <c r="C37" s="233" t="s">
        <v>366</v>
      </c>
      <c r="D37" s="314">
        <v>1756342296.8908165</v>
      </c>
      <c r="E37" s="314">
        <v>18390921.419365644</v>
      </c>
      <c r="F37" s="315">
        <v>1.0581953948151613E-2</v>
      </c>
      <c r="G37" s="322">
        <v>46.456862663996787</v>
      </c>
      <c r="H37" s="322">
        <v>-1.698890496092325</v>
      </c>
      <c r="I37" s="323">
        <v>2.6856855336981846</v>
      </c>
      <c r="J37" s="323">
        <v>8.4840844333616605E-2</v>
      </c>
      <c r="K37" s="315">
        <v>3.2620496210538703E-2</v>
      </c>
      <c r="L37" s="316">
        <v>4716983098.9819078</v>
      </c>
      <c r="M37" s="316">
        <v>196841493.71313858</v>
      </c>
      <c r="N37" s="315">
        <v>4.3547638747356079E-2</v>
      </c>
      <c r="O37" s="314">
        <v>981523028.37311757</v>
      </c>
      <c r="P37" s="314">
        <v>13509669.088530183</v>
      </c>
      <c r="Q37" s="315">
        <v>1.3956077112938335E-2</v>
      </c>
    </row>
    <row r="38" spans="1:17">
      <c r="A38" s="329"/>
      <c r="B38" s="329" t="s">
        <v>313</v>
      </c>
      <c r="C38" s="233" t="s">
        <v>304</v>
      </c>
      <c r="D38" s="314">
        <v>242643045.71167558</v>
      </c>
      <c r="E38" s="314">
        <v>1869042.8473091125</v>
      </c>
      <c r="F38" s="319">
        <v>7.7626439111949611E-3</v>
      </c>
      <c r="G38" s="324">
        <v>19.492032387392914</v>
      </c>
      <c r="H38" s="324">
        <v>-0.83683269856431508</v>
      </c>
      <c r="I38" s="325">
        <v>3.4247717447916739</v>
      </c>
      <c r="J38" s="325">
        <v>7.4606839501605293E-3</v>
      </c>
      <c r="K38" s="319">
        <v>2.1832030556572556E-3</v>
      </c>
      <c r="L38" s="320">
        <v>830997047.02354109</v>
      </c>
      <c r="M38" s="320">
        <v>8197383.8720552921</v>
      </c>
      <c r="N38" s="319">
        <v>9.9627943947590922E-3</v>
      </c>
      <c r="O38" s="314">
        <v>721677871.05015874</v>
      </c>
      <c r="P38" s="314">
        <v>9272832.6464004517</v>
      </c>
      <c r="Q38" s="319">
        <v>1.3016236756519172E-2</v>
      </c>
    </row>
    <row r="39" spans="1:17">
      <c r="A39" s="329"/>
      <c r="B39" s="329"/>
      <c r="C39" s="233" t="s">
        <v>305</v>
      </c>
      <c r="D39" s="314">
        <v>189856278.55039069</v>
      </c>
      <c r="E39" s="314">
        <v>-13626639.612307757</v>
      </c>
      <c r="F39" s="315">
        <v>-6.6966995241400706E-2</v>
      </c>
      <c r="G39" s="322">
        <v>15.251559011715932</v>
      </c>
      <c r="H39" s="322">
        <v>-1.9287708470545848</v>
      </c>
      <c r="I39" s="323">
        <v>2.9186988949631902</v>
      </c>
      <c r="J39" s="323">
        <v>4.3131142311633397E-2</v>
      </c>
      <c r="K39" s="315">
        <v>1.4999174431505651E-2</v>
      </c>
      <c r="L39" s="316">
        <v>554133310.40684891</v>
      </c>
      <c r="M39" s="316">
        <v>-30995607.277242541</v>
      </c>
      <c r="N39" s="315">
        <v>-5.2972270452674726E-2</v>
      </c>
      <c r="O39" s="314">
        <v>114875135.01941496</v>
      </c>
      <c r="P39" s="314">
        <v>-5828231.7930976152</v>
      </c>
      <c r="Q39" s="315">
        <v>-4.8285577668687185E-2</v>
      </c>
    </row>
    <row r="40" spans="1:17">
      <c r="A40" s="329"/>
      <c r="B40" s="329"/>
      <c r="C40" s="233" t="s">
        <v>306</v>
      </c>
      <c r="D40" s="314">
        <v>305991328.12076217</v>
      </c>
      <c r="E40" s="314">
        <v>18669353.876520038</v>
      </c>
      <c r="F40" s="319">
        <v>6.497711818118683E-2</v>
      </c>
      <c r="G40" s="324">
        <v>24.580934765707454</v>
      </c>
      <c r="H40" s="324">
        <v>0.32196336034187212</v>
      </c>
      <c r="I40" s="325">
        <v>2.5866874435466864</v>
      </c>
      <c r="J40" s="325">
        <v>3.4642028494547006E-2</v>
      </c>
      <c r="K40" s="319">
        <v>1.3574221011203773E-2</v>
      </c>
      <c r="L40" s="320">
        <v>791503926.28414965</v>
      </c>
      <c r="M40" s="320">
        <v>58245199.27040267</v>
      </c>
      <c r="N40" s="319">
        <v>7.9433352955253264E-2</v>
      </c>
      <c r="O40" s="314">
        <v>165022215.35461307</v>
      </c>
      <c r="P40" s="314">
        <v>12845497.29868117</v>
      </c>
      <c r="Q40" s="319">
        <v>8.4411712006825262E-2</v>
      </c>
    </row>
    <row r="41" spans="1:17">
      <c r="A41" s="329"/>
      <c r="B41" s="329"/>
      <c r="C41" s="233" t="s">
        <v>307</v>
      </c>
      <c r="D41" s="314">
        <v>299101353.39267999</v>
      </c>
      <c r="E41" s="314">
        <v>31506203.908666164</v>
      </c>
      <c r="F41" s="315">
        <v>0.11773832212361662</v>
      </c>
      <c r="G41" s="322">
        <v>24.027448428795573</v>
      </c>
      <c r="H41" s="322">
        <v>1.434038730068675</v>
      </c>
      <c r="I41" s="323">
        <v>2.3228926079040977</v>
      </c>
      <c r="J41" s="323">
        <v>4.6830069207812741E-2</v>
      </c>
      <c r="K41" s="315">
        <v>2.0575036235444006E-2</v>
      </c>
      <c r="L41" s="316">
        <v>694780322.80996752</v>
      </c>
      <c r="M41" s="316">
        <v>85717027.532571197</v>
      </c>
      <c r="N41" s="315">
        <v>0.14073582860305445</v>
      </c>
      <c r="O41" s="314">
        <v>149154381.60860002</v>
      </c>
      <c r="P41" s="314">
        <v>15448326.603609115</v>
      </c>
      <c r="Q41" s="315">
        <v>0.11553946904672693</v>
      </c>
    </row>
    <row r="42" spans="1:17">
      <c r="A42" s="329"/>
      <c r="B42" s="329"/>
      <c r="C42" s="233" t="s">
        <v>364</v>
      </c>
      <c r="D42" s="314">
        <v>291583539.94229984</v>
      </c>
      <c r="E42" s="314">
        <v>8205112.7801110148</v>
      </c>
      <c r="F42" s="319">
        <v>2.8954613314354026E-2</v>
      </c>
      <c r="G42" s="324">
        <v>23.423526470812433</v>
      </c>
      <c r="H42" s="324">
        <v>-0.50248607837488279</v>
      </c>
      <c r="I42" s="325">
        <v>3.5302393138553141</v>
      </c>
      <c r="J42" s="325">
        <v>3.058370709337721E-2</v>
      </c>
      <c r="K42" s="319">
        <v>8.7390619334897484E-3</v>
      </c>
      <c r="L42" s="320">
        <v>1029359675.9774082</v>
      </c>
      <c r="M42" s="320">
        <v>37632774.523874879</v>
      </c>
      <c r="N42" s="319">
        <v>3.7946711406858145E-2</v>
      </c>
      <c r="O42" s="314">
        <v>827386970.02370942</v>
      </c>
      <c r="P42" s="314">
        <v>24657788.061278105</v>
      </c>
      <c r="Q42" s="319">
        <v>3.0717443211666022E-2</v>
      </c>
    </row>
    <row r="43" spans="1:17">
      <c r="A43" s="329"/>
      <c r="B43" s="329"/>
      <c r="C43" s="233" t="s">
        <v>365</v>
      </c>
      <c r="D43" s="314">
        <v>379020181.55173683</v>
      </c>
      <c r="E43" s="314">
        <v>43185051.830928624</v>
      </c>
      <c r="F43" s="315">
        <v>0.12859003722103135</v>
      </c>
      <c r="G43" s="322">
        <v>30.447498021685544</v>
      </c>
      <c r="H43" s="322">
        <v>2.0924972242566575</v>
      </c>
      <c r="I43" s="323">
        <v>2.334657649783658</v>
      </c>
      <c r="J43" s="323">
        <v>2.6968190038630713E-2</v>
      </c>
      <c r="K43" s="315">
        <v>1.1686230105505784E-2</v>
      </c>
      <c r="L43" s="316">
        <v>884882366.28215325</v>
      </c>
      <c r="M43" s="316">
        <v>109879177.21334016</v>
      </c>
      <c r="N43" s="315">
        <v>0.14177900009077757</v>
      </c>
      <c r="O43" s="314">
        <v>183581642.96316755</v>
      </c>
      <c r="P43" s="314">
        <v>19351294.683316886</v>
      </c>
      <c r="Q43" s="315">
        <v>0.11783019938764318</v>
      </c>
    </row>
    <row r="44" spans="1:17">
      <c r="A44" s="329"/>
      <c r="B44" s="329"/>
      <c r="C44" s="233" t="s">
        <v>366</v>
      </c>
      <c r="D44" s="314">
        <v>573749123.43872893</v>
      </c>
      <c r="E44" s="314">
        <v>8684271.0231547356</v>
      </c>
      <c r="F44" s="319">
        <v>1.5368627133736379E-2</v>
      </c>
      <c r="G44" s="324">
        <v>46.090488451892476</v>
      </c>
      <c r="H44" s="324">
        <v>-1.618678704511467</v>
      </c>
      <c r="I44" s="325">
        <v>2.6809885256284653</v>
      </c>
      <c r="J44" s="325">
        <v>2.5112866329545458E-2</v>
      </c>
      <c r="K44" s="319">
        <v>9.4555881189763921E-3</v>
      </c>
      <c r="L44" s="320">
        <v>1538214816.5286222</v>
      </c>
      <c r="M44" s="320">
        <v>37472829.072762251</v>
      </c>
      <c r="N44" s="319">
        <v>2.4969534660843496E-2</v>
      </c>
      <c r="O44" s="314">
        <v>319197085.13990289</v>
      </c>
      <c r="P44" s="314">
        <v>8491408.4785529971</v>
      </c>
      <c r="Q44" s="319">
        <v>2.7329428190036292E-2</v>
      </c>
    </row>
    <row r="45" spans="1:17">
      <c r="A45" s="329" t="s">
        <v>105</v>
      </c>
      <c r="B45" s="329" t="s">
        <v>311</v>
      </c>
      <c r="C45" s="233" t="s">
        <v>304</v>
      </c>
      <c r="D45" s="314">
        <v>46127800.757986851</v>
      </c>
      <c r="E45" s="314">
        <v>1316191.05374033</v>
      </c>
      <c r="F45" s="315">
        <v>2.9371653069976699E-2</v>
      </c>
      <c r="G45" s="322">
        <v>26.627340468905299</v>
      </c>
      <c r="H45" s="322">
        <v>-0.57287146507361797</v>
      </c>
      <c r="I45" s="323">
        <v>3.5453215721777083</v>
      </c>
      <c r="J45" s="323">
        <v>3.0535287758356233E-2</v>
      </c>
      <c r="K45" s="315">
        <v>8.6876655612649033E-3</v>
      </c>
      <c r="L45" s="316">
        <v>163537887.10440603</v>
      </c>
      <c r="M45" s="316">
        <v>6034655.9331672192</v>
      </c>
      <c r="N45" s="315">
        <v>3.8314489730095068E-2</v>
      </c>
      <c r="O45" s="314">
        <v>136765979.07345939</v>
      </c>
      <c r="P45" s="314">
        <v>4886649.174643442</v>
      </c>
      <c r="Q45" s="315">
        <v>3.7053943012849019E-2</v>
      </c>
    </row>
    <row r="46" spans="1:17">
      <c r="A46" s="329"/>
      <c r="B46" s="329"/>
      <c r="C46" s="233" t="s">
        <v>305</v>
      </c>
      <c r="D46" s="314">
        <v>20554242.018039472</v>
      </c>
      <c r="E46" s="314">
        <v>-800247.37559760734</v>
      </c>
      <c r="F46" s="319">
        <v>-3.7474432698730513E-2</v>
      </c>
      <c r="G46" s="324">
        <v>11.864966274158483</v>
      </c>
      <c r="H46" s="324">
        <v>-1.0970014186421224</v>
      </c>
      <c r="I46" s="325">
        <v>3.319561979263657</v>
      </c>
      <c r="J46" s="325">
        <v>-6.0938218589622117E-2</v>
      </c>
      <c r="K46" s="319">
        <v>-1.8026391073226306E-2</v>
      </c>
      <c r="L46" s="320">
        <v>68231080.315667331</v>
      </c>
      <c r="M46" s="320">
        <v>-3957775.3045785725</v>
      </c>
      <c r="N46" s="319">
        <v>-5.4825294992882322E-2</v>
      </c>
      <c r="O46" s="314">
        <v>14899430.217106225</v>
      </c>
      <c r="P46" s="314">
        <v>-656709.22411735542</v>
      </c>
      <c r="Q46" s="319">
        <v>-4.2215436972561714E-2</v>
      </c>
    </row>
    <row r="47" spans="1:17">
      <c r="A47" s="329"/>
      <c r="B47" s="329"/>
      <c r="C47" s="233" t="s">
        <v>306</v>
      </c>
      <c r="D47" s="314">
        <v>32190360.999890059</v>
      </c>
      <c r="E47" s="314">
        <v>756380.94632831216</v>
      </c>
      <c r="F47" s="315">
        <v>2.4062525491187602E-2</v>
      </c>
      <c r="G47" s="322">
        <v>18.581932979161863</v>
      </c>
      <c r="H47" s="322">
        <v>-0.49818766431328854</v>
      </c>
      <c r="I47" s="323">
        <v>3.1078096906983159</v>
      </c>
      <c r="J47" s="323">
        <v>0.10200895022998901</v>
      </c>
      <c r="K47" s="315">
        <v>3.3937362798738026E-2</v>
      </c>
      <c r="L47" s="316">
        <v>100041515.86253546</v>
      </c>
      <c r="M47" s="316">
        <v>5557235.341672942</v>
      </c>
      <c r="N47" s="315">
        <v>5.8816506947373975E-2</v>
      </c>
      <c r="O47" s="314">
        <v>21666824.786693797</v>
      </c>
      <c r="P47" s="314">
        <v>784944.97823193297</v>
      </c>
      <c r="Q47" s="315">
        <v>3.7589766124113667E-2</v>
      </c>
    </row>
    <row r="48" spans="1:17">
      <c r="A48" s="329"/>
      <c r="B48" s="329"/>
      <c r="C48" s="233" t="s">
        <v>307</v>
      </c>
      <c r="D48" s="314">
        <v>50933796.455666207</v>
      </c>
      <c r="E48" s="314">
        <v>5110201.7219187692</v>
      </c>
      <c r="F48" s="319">
        <v>0.1115190056915218</v>
      </c>
      <c r="G48" s="324">
        <v>29.401608516185757</v>
      </c>
      <c r="H48" s="324">
        <v>1.5871314964821863</v>
      </c>
      <c r="I48" s="325">
        <v>2.4582786547358615</v>
      </c>
      <c r="J48" s="325">
        <v>6.9593920696222611E-2</v>
      </c>
      <c r="K48" s="319">
        <v>2.9134828763496313E-2</v>
      </c>
      <c r="L48" s="320">
        <v>125209464.63162531</v>
      </c>
      <c r="M48" s="320">
        <v>15751343.432303607</v>
      </c>
      <c r="N48" s="319">
        <v>0.14390292158971588</v>
      </c>
      <c r="O48" s="314">
        <v>25498321.416248772</v>
      </c>
      <c r="P48" s="314">
        <v>2569671.2802000083</v>
      </c>
      <c r="Q48" s="319">
        <v>0.11207250601115558</v>
      </c>
    </row>
    <row r="49" spans="1:17">
      <c r="A49" s="329"/>
      <c r="B49" s="329"/>
      <c r="C49" s="233" t="s">
        <v>364</v>
      </c>
      <c r="D49" s="314">
        <v>54983924.463876985</v>
      </c>
      <c r="E49" s="314">
        <v>2865476.5686365962</v>
      </c>
      <c r="F49" s="315">
        <v>5.4980082568772737E-2</v>
      </c>
      <c r="G49" s="322">
        <v>31.739550833945287</v>
      </c>
      <c r="H49" s="322">
        <v>0.10415907326422058</v>
      </c>
      <c r="I49" s="323">
        <v>3.6457241886259202</v>
      </c>
      <c r="J49" s="323">
        <v>4.4697840170141223E-2</v>
      </c>
      <c r="K49" s="315">
        <v>1.2412527942015451E-2</v>
      </c>
      <c r="L49" s="316">
        <v>200456223.4035368</v>
      </c>
      <c r="M49" s="316">
        <v>12776319.292156518</v>
      </c>
      <c r="N49" s="315">
        <v>6.8075052321927329E-2</v>
      </c>
      <c r="O49" s="314">
        <v>155454740.85805055</v>
      </c>
      <c r="P49" s="314">
        <v>8430318.6458537579</v>
      </c>
      <c r="Q49" s="315">
        <v>5.7339580179995422E-2</v>
      </c>
    </row>
    <row r="50" spans="1:17">
      <c r="A50" s="329"/>
      <c r="B50" s="329"/>
      <c r="C50" s="233" t="s">
        <v>365</v>
      </c>
      <c r="D50" s="314">
        <v>58432089.153754264</v>
      </c>
      <c r="E50" s="314">
        <v>5267544.0880337954</v>
      </c>
      <c r="F50" s="319">
        <v>9.9080018112112311E-2</v>
      </c>
      <c r="G50" s="324">
        <v>33.730008945571647</v>
      </c>
      <c r="H50" s="324">
        <v>1.4596463608476924</v>
      </c>
      <c r="I50" s="325">
        <v>2.5174694326223483</v>
      </c>
      <c r="J50" s="325">
        <v>5.4063553899334593E-2</v>
      </c>
      <c r="K50" s="319">
        <v>2.1946669189309636E-2</v>
      </c>
      <c r="L50" s="320">
        <v>147100998.32884023</v>
      </c>
      <c r="M50" s="320">
        <v>16135145.474309832</v>
      </c>
      <c r="N50" s="319">
        <v>0.12320116368219933</v>
      </c>
      <c r="O50" s="314">
        <v>29723621.992129441</v>
      </c>
      <c r="P50" s="314">
        <v>2691768.7858429551</v>
      </c>
      <c r="Q50" s="319">
        <v>9.9577663628957619E-2</v>
      </c>
    </row>
    <row r="51" spans="1:17">
      <c r="A51" s="329"/>
      <c r="B51" s="329"/>
      <c r="C51" s="233" t="s">
        <v>366</v>
      </c>
      <c r="D51" s="314">
        <v>59740022.890452228</v>
      </c>
      <c r="E51" s="314">
        <v>307470.13941902667</v>
      </c>
      <c r="F51" s="315">
        <v>5.1734297987676712E-3</v>
      </c>
      <c r="G51" s="322">
        <v>34.485015608485106</v>
      </c>
      <c r="H51" s="322">
        <v>-1.589966773865946</v>
      </c>
      <c r="I51" s="323">
        <v>3.1446022161008451</v>
      </c>
      <c r="J51" s="323">
        <v>3.0474477349310636E-2</v>
      </c>
      <c r="K51" s="315">
        <v>9.7858790344701688E-3</v>
      </c>
      <c r="L51" s="316">
        <v>187858608.37123129</v>
      </c>
      <c r="M51" s="316">
        <v>2778047.2644249797</v>
      </c>
      <c r="N51" s="315">
        <v>1.5009935391441914E-2</v>
      </c>
      <c r="O51" s="314">
        <v>41326533.457916558</v>
      </c>
      <c r="P51" s="314">
        <v>338716.31419887394</v>
      </c>
      <c r="Q51" s="315">
        <v>8.2638290546484961E-3</v>
      </c>
    </row>
    <row r="52" spans="1:17">
      <c r="A52" s="329"/>
      <c r="B52" s="329" t="s">
        <v>312</v>
      </c>
      <c r="C52" s="233" t="s">
        <v>304</v>
      </c>
      <c r="D52" s="314">
        <v>570784896.80244327</v>
      </c>
      <c r="E52" s="314">
        <v>-18935328.268686175</v>
      </c>
      <c r="F52" s="319">
        <v>-3.2109002648505532E-2</v>
      </c>
      <c r="G52" s="324">
        <v>26.709869075057885</v>
      </c>
      <c r="H52" s="324">
        <v>-1.6684562914742855</v>
      </c>
      <c r="I52" s="325">
        <v>3.474728932354946</v>
      </c>
      <c r="J52" s="325">
        <v>8.068482329828397E-2</v>
      </c>
      <c r="K52" s="319">
        <v>2.3772473399206778E-2</v>
      </c>
      <c r="L52" s="320">
        <v>1983322795.0706816</v>
      </c>
      <c r="M52" s="320">
        <v>-18213660.823554039</v>
      </c>
      <c r="N52" s="319">
        <v>-9.0998396606354285E-3</v>
      </c>
      <c r="O52" s="314">
        <v>1686023132.3221824</v>
      </c>
      <c r="P52" s="314">
        <v>-50808699.443215847</v>
      </c>
      <c r="Q52" s="319">
        <v>-2.9253666655551489E-2</v>
      </c>
    </row>
    <row r="53" spans="1:17">
      <c r="A53" s="329"/>
      <c r="B53" s="329"/>
      <c r="C53" s="233" t="s">
        <v>305</v>
      </c>
      <c r="D53" s="314">
        <v>272883885.55902678</v>
      </c>
      <c r="E53" s="314">
        <v>-21918477.996880412</v>
      </c>
      <c r="F53" s="315">
        <v>-7.4349736319952286E-2</v>
      </c>
      <c r="G53" s="322">
        <v>12.769596562218437</v>
      </c>
      <c r="H53" s="322">
        <v>-1.4167871433822494</v>
      </c>
      <c r="I53" s="323">
        <v>3.3116409366887862</v>
      </c>
      <c r="J53" s="323">
        <v>0.12651187510873063</v>
      </c>
      <c r="K53" s="315">
        <v>3.971954437726035E-2</v>
      </c>
      <c r="L53" s="316">
        <v>903693446.37997103</v>
      </c>
      <c r="M53" s="316">
        <v>-35290129.204437971</v>
      </c>
      <c r="N53" s="315">
        <v>-3.758332959388979E-2</v>
      </c>
      <c r="O53" s="314">
        <v>198345251.64924103</v>
      </c>
      <c r="P53" s="314">
        <v>-16052231.615146309</v>
      </c>
      <c r="Q53" s="315">
        <v>-7.4871362157508489E-2</v>
      </c>
    </row>
    <row r="54" spans="1:17">
      <c r="A54" s="329"/>
      <c r="B54" s="329"/>
      <c r="C54" s="233" t="s">
        <v>306</v>
      </c>
      <c r="D54" s="314">
        <v>402029420.04003483</v>
      </c>
      <c r="E54" s="314">
        <v>23310143.649096727</v>
      </c>
      <c r="F54" s="319">
        <v>6.1549926560998482E-2</v>
      </c>
      <c r="G54" s="324">
        <v>18.812959547013751</v>
      </c>
      <c r="H54" s="324">
        <v>0.58835338448411889</v>
      </c>
      <c r="I54" s="325">
        <v>3.0489225946873089</v>
      </c>
      <c r="J54" s="325">
        <v>7.5951381896986359E-2</v>
      </c>
      <c r="K54" s="319">
        <v>2.5547298127283635E-2</v>
      </c>
      <c r="L54" s="320">
        <v>1225756582.4890969</v>
      </c>
      <c r="M54" s="320">
        <v>99835076.050056219</v>
      </c>
      <c r="N54" s="319">
        <v>8.8669659011848229E-2</v>
      </c>
      <c r="O54" s="314">
        <v>268266979.51804605</v>
      </c>
      <c r="P54" s="314">
        <v>19858411.86083889</v>
      </c>
      <c r="Q54" s="319">
        <v>7.9942540018356448E-2</v>
      </c>
    </row>
    <row r="55" spans="1:17">
      <c r="A55" s="329"/>
      <c r="B55" s="329"/>
      <c r="C55" s="233" t="s">
        <v>307</v>
      </c>
      <c r="D55" s="314">
        <v>607621759.08292699</v>
      </c>
      <c r="E55" s="314">
        <v>69183690.104612112</v>
      </c>
      <c r="F55" s="315">
        <v>0.12848959627963905</v>
      </c>
      <c r="G55" s="322">
        <v>28.433649389077306</v>
      </c>
      <c r="H55" s="322">
        <v>2.5231073021904109</v>
      </c>
      <c r="I55" s="323">
        <v>2.4247127912786755</v>
      </c>
      <c r="J55" s="323">
        <v>7.4882430518643961E-2</v>
      </c>
      <c r="K55" s="315">
        <v>3.1867164442638284E-2</v>
      </c>
      <c r="L55" s="316">
        <v>1473308251.5076227</v>
      </c>
      <c r="M55" s="316">
        <v>208070129.63337445</v>
      </c>
      <c r="N55" s="315">
        <v>0.16445135981608883</v>
      </c>
      <c r="O55" s="314">
        <v>304074476.29005647</v>
      </c>
      <c r="P55" s="314">
        <v>34675847.441000044</v>
      </c>
      <c r="Q55" s="315">
        <v>0.1287157532655033</v>
      </c>
    </row>
    <row r="56" spans="1:17">
      <c r="A56" s="329"/>
      <c r="B56" s="329"/>
      <c r="C56" s="233" t="s">
        <v>364</v>
      </c>
      <c r="D56" s="314">
        <v>673958661.15420175</v>
      </c>
      <c r="E56" s="314">
        <v>-8065382.9260857105</v>
      </c>
      <c r="F56" s="319">
        <v>-1.182565775516304E-2</v>
      </c>
      <c r="G56" s="324">
        <v>31.537883539445772</v>
      </c>
      <c r="H56" s="324">
        <v>-1.2822562622271292</v>
      </c>
      <c r="I56" s="325">
        <v>3.5805774467516738</v>
      </c>
      <c r="J56" s="325">
        <v>0.1026085713191196</v>
      </c>
      <c r="K56" s="319">
        <v>2.950244093439686E-2</v>
      </c>
      <c r="L56" s="320">
        <v>2413161182.1716881</v>
      </c>
      <c r="M56" s="320">
        <v>41102784.563807964</v>
      </c>
      <c r="N56" s="319">
        <v>1.7327897409801705E-2</v>
      </c>
      <c r="O56" s="314">
        <v>1904351854.5702722</v>
      </c>
      <c r="P56" s="314">
        <v>-24117514.952890396</v>
      </c>
      <c r="Q56" s="319">
        <v>-1.2506039937182795E-2</v>
      </c>
    </row>
    <row r="57" spans="1:17">
      <c r="A57" s="329"/>
      <c r="B57" s="329"/>
      <c r="C57" s="233" t="s">
        <v>365</v>
      </c>
      <c r="D57" s="314">
        <v>702052435.59627485</v>
      </c>
      <c r="E57" s="314">
        <v>69258926.859611392</v>
      </c>
      <c r="F57" s="315">
        <v>0.10944949008387102</v>
      </c>
      <c r="G57" s="322">
        <v>32.852531213859798</v>
      </c>
      <c r="H57" s="322">
        <v>2.4014472636822646</v>
      </c>
      <c r="I57" s="323">
        <v>2.4920149249654551</v>
      </c>
      <c r="J57" s="323">
        <v>6.8293576298364744E-2</v>
      </c>
      <c r="K57" s="315">
        <v>2.8177156724687989E-2</v>
      </c>
      <c r="L57" s="316">
        <v>1749525147.6142659</v>
      </c>
      <c r="M57" s="316">
        <v>215810011.19125986</v>
      </c>
      <c r="N57" s="315">
        <v>0.14071062224408953</v>
      </c>
      <c r="O57" s="314">
        <v>356650140.91360563</v>
      </c>
      <c r="P57" s="314">
        <v>33910518.575548589</v>
      </c>
      <c r="Q57" s="315">
        <v>0.10507082560823182</v>
      </c>
    </row>
    <row r="58" spans="1:17">
      <c r="A58" s="329"/>
      <c r="B58" s="329"/>
      <c r="C58" s="233" t="s">
        <v>366</v>
      </c>
      <c r="D58" s="314">
        <v>759900035.29814601</v>
      </c>
      <c r="E58" s="314">
        <v>-3043090.5219106674</v>
      </c>
      <c r="F58" s="319">
        <v>-3.9886204081592226E-3</v>
      </c>
      <c r="G58" s="324">
        <v>35.559508611122844</v>
      </c>
      <c r="H58" s="324">
        <v>-1.1545929920046447</v>
      </c>
      <c r="I58" s="325">
        <v>3.1164262116071564</v>
      </c>
      <c r="J58" s="325">
        <v>8.8628747442332401E-2</v>
      </c>
      <c r="K58" s="319">
        <v>2.9271689566851333E-2</v>
      </c>
      <c r="L58" s="320">
        <v>2368172388.2043457</v>
      </c>
      <c r="M58" s="320">
        <v>58135126.544394016</v>
      </c>
      <c r="N58" s="319">
        <v>2.5166315500304591E-2</v>
      </c>
      <c r="O58" s="314">
        <v>525504341.97066534</v>
      </c>
      <c r="P58" s="314">
        <v>787728.0808147192</v>
      </c>
      <c r="Q58" s="319">
        <v>1.5012447861620032E-3</v>
      </c>
    </row>
    <row r="59" spans="1:17">
      <c r="A59" s="329"/>
      <c r="B59" s="329" t="s">
        <v>313</v>
      </c>
      <c r="C59" s="233" t="s">
        <v>304</v>
      </c>
      <c r="D59" s="314">
        <v>184544721.50642633</v>
      </c>
      <c r="E59" s="314">
        <v>-1523611.7466644049</v>
      </c>
      <c r="F59" s="315">
        <v>-8.1884527045877464E-3</v>
      </c>
      <c r="G59" s="322">
        <v>26.494349001399026</v>
      </c>
      <c r="H59" s="322">
        <v>-1.1966899874566082</v>
      </c>
      <c r="I59" s="323">
        <v>3.4690153518465796</v>
      </c>
      <c r="J59" s="323">
        <v>2.3927226946929281E-2</v>
      </c>
      <c r="K59" s="315">
        <v>6.9453163691208164E-3</v>
      </c>
      <c r="L59" s="316">
        <v>640188472.0080446</v>
      </c>
      <c r="M59" s="316">
        <v>-833333.30204904079</v>
      </c>
      <c r="N59" s="315">
        <v>-1.3000077300738882E-3</v>
      </c>
      <c r="O59" s="314">
        <v>545848335.71440494</v>
      </c>
      <c r="P59" s="314">
        <v>-1591315.0886710882</v>
      </c>
      <c r="Q59" s="315">
        <v>-2.9068319883966773E-3</v>
      </c>
    </row>
    <row r="60" spans="1:17">
      <c r="A60" s="329"/>
      <c r="B60" s="329"/>
      <c r="C60" s="233" t="s">
        <v>305</v>
      </c>
      <c r="D60" s="314">
        <v>85008079.534147158</v>
      </c>
      <c r="E60" s="314">
        <v>-5541388.9544007033</v>
      </c>
      <c r="F60" s="319">
        <v>-6.1197365891789236E-2</v>
      </c>
      <c r="G60" s="324">
        <v>12.204270643622566</v>
      </c>
      <c r="H60" s="324">
        <v>-1.2714714050039877</v>
      </c>
      <c r="I60" s="325">
        <v>3.2940044638548698</v>
      </c>
      <c r="J60" s="325">
        <v>-2.5093001663176295E-2</v>
      </c>
      <c r="K60" s="319">
        <v>-7.5601882511334359E-3</v>
      </c>
      <c r="L60" s="320">
        <v>280016993.44921052</v>
      </c>
      <c r="M60" s="320">
        <v>-20525517.915134847</v>
      </c>
      <c r="N60" s="319">
        <v>-6.8294890536307259E-2</v>
      </c>
      <c r="O60" s="314">
        <v>61673379.182581544</v>
      </c>
      <c r="P60" s="314">
        <v>-4125200.6824909076</v>
      </c>
      <c r="Q60" s="319">
        <v>-6.2694372598164058E-2</v>
      </c>
    </row>
    <row r="61" spans="1:17">
      <c r="A61" s="329"/>
      <c r="B61" s="329"/>
      <c r="C61" s="233" t="s">
        <v>306</v>
      </c>
      <c r="D61" s="314">
        <v>131795813.20025025</v>
      </c>
      <c r="E61" s="314">
        <v>6377886.7720759064</v>
      </c>
      <c r="F61" s="315">
        <v>5.0853071436549872E-2</v>
      </c>
      <c r="G61" s="322">
        <v>18.921398798876119</v>
      </c>
      <c r="H61" s="322">
        <v>0.25646731964326008</v>
      </c>
      <c r="I61" s="323">
        <v>3.0582137886788234</v>
      </c>
      <c r="J61" s="323">
        <v>3.2032677977986257E-2</v>
      </c>
      <c r="K61" s="315">
        <v>1.0585182051634633E-2</v>
      </c>
      <c r="L61" s="316">
        <v>403059773.21914381</v>
      </c>
      <c r="M61" s="316">
        <v>23522413.318935275</v>
      </c>
      <c r="N61" s="315">
        <v>6.1976542507225126E-2</v>
      </c>
      <c r="O61" s="314">
        <v>88448691.453807563</v>
      </c>
      <c r="P61" s="314">
        <v>5710467.7620601058</v>
      </c>
      <c r="Q61" s="315">
        <v>6.9018496013828298E-2</v>
      </c>
    </row>
    <row r="62" spans="1:17">
      <c r="A62" s="329"/>
      <c r="B62" s="329"/>
      <c r="C62" s="233" t="s">
        <v>307</v>
      </c>
      <c r="D62" s="314">
        <v>202145240.33882964</v>
      </c>
      <c r="E62" s="314">
        <v>19932954.723071933</v>
      </c>
      <c r="F62" s="319">
        <v>0.1093941314424088</v>
      </c>
      <c r="G62" s="324">
        <v>29.021185232448591</v>
      </c>
      <c r="H62" s="324">
        <v>1.9040104987375095</v>
      </c>
      <c r="I62" s="325">
        <v>2.4323204307429545</v>
      </c>
      <c r="J62" s="325">
        <v>5.4205666684022713E-2</v>
      </c>
      <c r="K62" s="319">
        <v>2.2793545333996107E-2</v>
      </c>
      <c r="L62" s="320">
        <v>491681998.05358016</v>
      </c>
      <c r="M62" s="320">
        <v>58360271.437823892</v>
      </c>
      <c r="N62" s="319">
        <v>0.13468115687071072</v>
      </c>
      <c r="O62" s="314">
        <v>101177051.43250072</v>
      </c>
      <c r="P62" s="314">
        <v>10007794.033359587</v>
      </c>
      <c r="Q62" s="319">
        <v>0.10977158659464814</v>
      </c>
    </row>
    <row r="63" spans="1:17">
      <c r="A63" s="329"/>
      <c r="B63" s="329"/>
      <c r="C63" s="233" t="s">
        <v>364</v>
      </c>
      <c r="D63" s="314">
        <v>219022695.67478284</v>
      </c>
      <c r="E63" s="314">
        <v>2772335.7767497897</v>
      </c>
      <c r="F63" s="315">
        <v>1.2820028498713292E-2</v>
      </c>
      <c r="G63" s="322">
        <v>31.444214123636339</v>
      </c>
      <c r="H63" s="322">
        <v>-0.73857078445079694</v>
      </c>
      <c r="I63" s="323">
        <v>3.5795181658967463</v>
      </c>
      <c r="J63" s="323">
        <v>4.8800253211855438E-2</v>
      </c>
      <c r="K63" s="315">
        <v>1.3821623369153806E-2</v>
      </c>
      <c r="L63" s="316">
        <v>783995717.91155994</v>
      </c>
      <c r="M63" s="316">
        <v>20476698.595020294</v>
      </c>
      <c r="N63" s="315">
        <v>2.6818845473358228E-2</v>
      </c>
      <c r="O63" s="314">
        <v>618778697.62312865</v>
      </c>
      <c r="P63" s="314">
        <v>9032226.5671283007</v>
      </c>
      <c r="Q63" s="315">
        <v>1.4813085431205001E-2</v>
      </c>
    </row>
    <row r="64" spans="1:17">
      <c r="A64" s="329"/>
      <c r="B64" s="329"/>
      <c r="C64" s="233" t="s">
        <v>365</v>
      </c>
      <c r="D64" s="314">
        <v>232597507.49215874</v>
      </c>
      <c r="E64" s="314">
        <v>20392556.218811214</v>
      </c>
      <c r="F64" s="319">
        <v>9.6098399667135737E-2</v>
      </c>
      <c r="G64" s="324">
        <v>33.393095668348245</v>
      </c>
      <c r="H64" s="324">
        <v>1.8123560733647004</v>
      </c>
      <c r="I64" s="325">
        <v>2.4957781656564739</v>
      </c>
      <c r="J64" s="325">
        <v>4.7285147122392068E-2</v>
      </c>
      <c r="K64" s="319">
        <v>1.9311938716779265E-2</v>
      </c>
      <c r="L64" s="320">
        <v>580511780.58504784</v>
      </c>
      <c r="M64" s="320">
        <v>60929438.893891394</v>
      </c>
      <c r="N64" s="319">
        <v>0.11726618478906718</v>
      </c>
      <c r="O64" s="314">
        <v>118260710.02716592</v>
      </c>
      <c r="P64" s="314">
        <v>10209399.42200692</v>
      </c>
      <c r="Q64" s="319">
        <v>9.4486585723278255E-2</v>
      </c>
    </row>
    <row r="65" spans="1:17">
      <c r="A65" s="329"/>
      <c r="B65" s="329"/>
      <c r="C65" s="233" t="s">
        <v>366</v>
      </c>
      <c r="D65" s="314">
        <v>244655806.48165488</v>
      </c>
      <c r="E65" s="314">
        <v>1280808.6948441863</v>
      </c>
      <c r="F65" s="315">
        <v>5.2626962773149643E-3</v>
      </c>
      <c r="G65" s="322">
        <v>35.124257519974563</v>
      </c>
      <c r="H65" s="322">
        <v>-1.0952669676253919</v>
      </c>
      <c r="I65" s="323">
        <v>3.1114542726667276</v>
      </c>
      <c r="J65" s="323">
        <v>3.7173515986901329E-3</v>
      </c>
      <c r="K65" s="315">
        <v>1.1961603228025457E-3</v>
      </c>
      <c r="L65" s="316">
        <v>761235354.41006911</v>
      </c>
      <c r="M65" s="316">
        <v>4889888.1231455803</v>
      </c>
      <c r="N65" s="315">
        <v>6.4651516285953066E-3</v>
      </c>
      <c r="O65" s="314">
        <v>169419268.17379907</v>
      </c>
      <c r="P65" s="314">
        <v>1899338.9099483192</v>
      </c>
      <c r="Q65" s="315">
        <v>1.1337987774318974E-2</v>
      </c>
    </row>
    <row r="66" spans="1:17">
      <c r="A66" s="329" t="s">
        <v>106</v>
      </c>
      <c r="B66" s="329" t="s">
        <v>311</v>
      </c>
      <c r="C66" s="233" t="s">
        <v>304</v>
      </c>
      <c r="D66" s="314">
        <v>90492.614638679297</v>
      </c>
      <c r="E66" s="314">
        <v>-13828.655683805773</v>
      </c>
      <c r="F66" s="319">
        <v>-0.13255835210842126</v>
      </c>
      <c r="G66" s="324">
        <v>58.150530681615571</v>
      </c>
      <c r="H66" s="324">
        <v>-1.9436676931351684</v>
      </c>
      <c r="I66" s="325">
        <v>6.5738244079644748</v>
      </c>
      <c r="J66" s="325">
        <v>0.33736193117566859</v>
      </c>
      <c r="K66" s="319">
        <v>5.4095079130401243E-2</v>
      </c>
      <c r="L66" s="320">
        <v>594882.55885227327</v>
      </c>
      <c r="M66" s="320">
        <v>-55713.129044846515</v>
      </c>
      <c r="N66" s="319">
        <v>-8.5634027524720643E-2</v>
      </c>
      <c r="O66" s="314">
        <v>272831.69346618652</v>
      </c>
      <c r="P66" s="314">
        <v>-40405.566987477592</v>
      </c>
      <c r="Q66" s="319">
        <v>-0.12899348860655299</v>
      </c>
    </row>
    <row r="67" spans="1:17">
      <c r="A67" s="329"/>
      <c r="B67" s="329"/>
      <c r="C67" s="233" t="s">
        <v>305</v>
      </c>
      <c r="D67" s="314">
        <v>384.96296501159668</v>
      </c>
      <c r="E67" s="314">
        <v>-10.30899703502655</v>
      </c>
      <c r="F67" s="315">
        <v>-2.6080769760771904E-2</v>
      </c>
      <c r="G67" s="322">
        <v>0.24737710140849642</v>
      </c>
      <c r="H67" s="322">
        <v>1.9680950606477676E-2</v>
      </c>
      <c r="I67" s="323">
        <v>4.6991469930409213</v>
      </c>
      <c r="J67" s="323">
        <v>0.39384115022774147</v>
      </c>
      <c r="K67" s="315">
        <v>9.1478088806438235E-2</v>
      </c>
      <c r="L67" s="316">
        <v>1808.997559466362</v>
      </c>
      <c r="M67" s="316">
        <v>107.23087176680565</v>
      </c>
      <c r="N67" s="315">
        <v>6.3011500073350282E-2</v>
      </c>
      <c r="O67" s="314">
        <v>384.96296501159668</v>
      </c>
      <c r="P67" s="314">
        <v>-10.30899703502655</v>
      </c>
      <c r="Q67" s="315">
        <v>-2.6080769760771904E-2</v>
      </c>
    </row>
    <row r="68" spans="1:17">
      <c r="A68" s="329"/>
      <c r="B68" s="329"/>
      <c r="C68" s="233" t="s">
        <v>306</v>
      </c>
      <c r="D68" s="314">
        <v>18.846514075994492</v>
      </c>
      <c r="E68" s="314">
        <v>18.846514075994492</v>
      </c>
      <c r="F68" s="318"/>
      <c r="G68" s="324">
        <v>1.2110765054070851E-2</v>
      </c>
      <c r="H68" s="324">
        <v>1.2110765054070851E-2</v>
      </c>
      <c r="I68" s="325">
        <v>3.0489270679373131</v>
      </c>
      <c r="J68" s="325">
        <v>3.0489270679373131</v>
      </c>
      <c r="K68" s="318"/>
      <c r="L68" s="320">
        <v>57.461646902561185</v>
      </c>
      <c r="M68" s="320">
        <v>57.461646902561185</v>
      </c>
      <c r="N68" s="318"/>
      <c r="O68" s="314">
        <v>14.223784208297729</v>
      </c>
      <c r="P68" s="314">
        <v>14.223784208297729</v>
      </c>
      <c r="Q68" s="318"/>
    </row>
    <row r="69" spans="1:17">
      <c r="A69" s="329"/>
      <c r="B69" s="329"/>
      <c r="C69" s="233" t="s">
        <v>307</v>
      </c>
      <c r="D69" s="314">
        <v>2027.1127977371216</v>
      </c>
      <c r="E69" s="314">
        <v>-3704.4764211177826</v>
      </c>
      <c r="F69" s="315">
        <v>-0.64632622465883693</v>
      </c>
      <c r="G69" s="322">
        <v>1.3026221577370976</v>
      </c>
      <c r="H69" s="322">
        <v>-1.9990559991306953</v>
      </c>
      <c r="I69" s="323">
        <v>2.653286562392442</v>
      </c>
      <c r="J69" s="323">
        <v>-0.96407694108854924</v>
      </c>
      <c r="K69" s="315">
        <v>-0.26651370263475521</v>
      </c>
      <c r="L69" s="316">
        <v>5378.5111466896533</v>
      </c>
      <c r="M69" s="316">
        <v>-15354.730510541202</v>
      </c>
      <c r="N69" s="315">
        <v>-0.7405851320498229</v>
      </c>
      <c r="O69" s="314">
        <v>1013.5563988685608</v>
      </c>
      <c r="P69" s="314">
        <v>-1852.2382105588913</v>
      </c>
      <c r="Q69" s="315">
        <v>-0.64632622465883693</v>
      </c>
    </row>
    <row r="70" spans="1:17">
      <c r="A70" s="329"/>
      <c r="B70" s="329"/>
      <c r="C70" s="233" t="s">
        <v>364</v>
      </c>
      <c r="D70" s="314">
        <v>152357.75357853519</v>
      </c>
      <c r="E70" s="314">
        <v>-14567.986892301473</v>
      </c>
      <c r="F70" s="319">
        <v>-8.7272261612921356E-2</v>
      </c>
      <c r="G70" s="324">
        <v>97.905052908745745</v>
      </c>
      <c r="H70" s="324">
        <v>1.7475911495352676</v>
      </c>
      <c r="I70" s="325">
        <v>6.1625620920207629</v>
      </c>
      <c r="J70" s="325">
        <v>0.29391287932100241</v>
      </c>
      <c r="K70" s="319">
        <v>5.0081861884839658E-2</v>
      </c>
      <c r="L70" s="320">
        <v>938914.1166285217</v>
      </c>
      <c r="M70" s="320">
        <v>-40714.498764978372</v>
      </c>
      <c r="N70" s="319">
        <v>-4.1561157080557569E-2</v>
      </c>
      <c r="O70" s="314">
        <v>405019.48065936565</v>
      </c>
      <c r="P70" s="314">
        <v>-43850.582085043541</v>
      </c>
      <c r="Q70" s="319">
        <v>-9.7691037394963168E-2</v>
      </c>
    </row>
    <row r="71" spans="1:17">
      <c r="A71" s="329"/>
      <c r="B71" s="329"/>
      <c r="C71" s="233" t="s">
        <v>365</v>
      </c>
      <c r="D71" s="314">
        <v>2829.3163994923234</v>
      </c>
      <c r="E71" s="314">
        <v>-3445.913640037179</v>
      </c>
      <c r="F71" s="315">
        <v>-0.54912945315635686</v>
      </c>
      <c r="G71" s="322">
        <v>1.8181179840321791</v>
      </c>
      <c r="H71" s="322">
        <v>-1.7967241059553019</v>
      </c>
      <c r="I71" s="323">
        <v>2.3188332612068798</v>
      </c>
      <c r="J71" s="323">
        <v>-1.1172652712823394</v>
      </c>
      <c r="K71" s="315">
        <v>-0.32515519002679966</v>
      </c>
      <c r="L71" s="316">
        <v>6560.7129736208917</v>
      </c>
      <c r="M71" s="316">
        <v>-15001.595756238698</v>
      </c>
      <c r="N71" s="315">
        <v>-0.69573235149278867</v>
      </c>
      <c r="O71" s="314">
        <v>1231.1031383275986</v>
      </c>
      <c r="P71" s="314">
        <v>-1782.1194902658463</v>
      </c>
      <c r="Q71" s="315">
        <v>-0.59143306350972469</v>
      </c>
    </row>
    <row r="72" spans="1:17">
      <c r="A72" s="329"/>
      <c r="B72" s="329"/>
      <c r="C72" s="233" t="s">
        <v>366</v>
      </c>
      <c r="D72" s="314">
        <v>430.79554781317711</v>
      </c>
      <c r="E72" s="314">
        <v>35.523585766553879</v>
      </c>
      <c r="F72" s="319">
        <v>8.9871251132059279E-2</v>
      </c>
      <c r="G72" s="324">
        <v>0.27682910722203835</v>
      </c>
      <c r="H72" s="324">
        <v>4.9132956420019608E-2</v>
      </c>
      <c r="I72" s="325">
        <v>4.551209027516431</v>
      </c>
      <c r="J72" s="325">
        <v>0.24590318470325112</v>
      </c>
      <c r="K72" s="319">
        <v>5.7116310357773016E-2</v>
      </c>
      <c r="L72" s="320">
        <v>1960.640586221218</v>
      </c>
      <c r="M72" s="320">
        <v>258.87389852166166</v>
      </c>
      <c r="N72" s="319">
        <v>0.15212067576173247</v>
      </c>
      <c r="O72" s="314">
        <v>426.17281794548035</v>
      </c>
      <c r="P72" s="314">
        <v>30.900855898857117</v>
      </c>
      <c r="Q72" s="319">
        <v>7.8176189727345982E-2</v>
      </c>
    </row>
    <row r="73" spans="1:17">
      <c r="A73" s="329"/>
      <c r="B73" s="329" t="s">
        <v>312</v>
      </c>
      <c r="C73" s="233" t="s">
        <v>304</v>
      </c>
      <c r="D73" s="314">
        <v>1141316.3155978546</v>
      </c>
      <c r="E73" s="314">
        <v>-239533.64197588083</v>
      </c>
      <c r="F73" s="315">
        <v>-0.17346826182097347</v>
      </c>
      <c r="G73" s="322">
        <v>59.791576446941413</v>
      </c>
      <c r="H73" s="322">
        <v>-1.049067452390716</v>
      </c>
      <c r="I73" s="323">
        <v>6.5632081765335473</v>
      </c>
      <c r="J73" s="323">
        <v>0.73943884932949278</v>
      </c>
      <c r="K73" s="315">
        <v>0.12696911704167574</v>
      </c>
      <c r="L73" s="316">
        <v>7490696.5745429816</v>
      </c>
      <c r="M73" s="316">
        <v>-551055.05384595878</v>
      </c>
      <c r="N73" s="315">
        <v>-6.852425681746098E-2</v>
      </c>
      <c r="O73" s="314">
        <v>3433614.243700678</v>
      </c>
      <c r="P73" s="314">
        <v>-707890.77714262111</v>
      </c>
      <c r="Q73" s="315">
        <v>-0.17092597342752452</v>
      </c>
    </row>
    <row r="74" spans="1:17">
      <c r="A74" s="329"/>
      <c r="B74" s="329"/>
      <c r="C74" s="233" t="s">
        <v>305</v>
      </c>
      <c r="D74" s="314">
        <v>5475.2688902616501</v>
      </c>
      <c r="E74" s="314">
        <v>-20339.020878794792</v>
      </c>
      <c r="F74" s="319">
        <v>-0.78789775201079337</v>
      </c>
      <c r="G74" s="324">
        <v>0.28683981289459709</v>
      </c>
      <c r="H74" s="324">
        <v>-0.85054517432945498</v>
      </c>
      <c r="I74" s="325">
        <v>4.5552016904667401</v>
      </c>
      <c r="J74" s="325">
        <v>1.1379897152526044</v>
      </c>
      <c r="K74" s="319">
        <v>0.3330170102137997</v>
      </c>
      <c r="L74" s="320">
        <v>24940.954104679822</v>
      </c>
      <c r="M74" s="320">
        <v>-63271.946025787591</v>
      </c>
      <c r="N74" s="319">
        <v>-0.71726409552580173</v>
      </c>
      <c r="O74" s="314">
        <v>5475.2688902616501</v>
      </c>
      <c r="P74" s="314">
        <v>-18951.659152030945</v>
      </c>
      <c r="Q74" s="319">
        <v>-0.7758511065827921</v>
      </c>
    </row>
    <row r="75" spans="1:17">
      <c r="A75" s="329"/>
      <c r="B75" s="329"/>
      <c r="C75" s="233" t="s">
        <v>306</v>
      </c>
      <c r="D75" s="314">
        <v>90.800359904766083</v>
      </c>
      <c r="E75" s="314">
        <v>-3889.8618819177154</v>
      </c>
      <c r="F75" s="315">
        <v>-0.97718963469174047</v>
      </c>
      <c r="G75" s="322">
        <v>4.7568729075880218E-3</v>
      </c>
      <c r="H75" s="322">
        <v>-0.17063224349125602</v>
      </c>
      <c r="I75" s="323">
        <v>3.0452884926269648</v>
      </c>
      <c r="J75" s="323">
        <v>-0.4481577936486727</v>
      </c>
      <c r="K75" s="315">
        <v>-0.12828529678824793</v>
      </c>
      <c r="L75" s="316">
        <v>276.51329114437101</v>
      </c>
      <c r="M75" s="316">
        <v>-13629.716434468031</v>
      </c>
      <c r="N75" s="315">
        <v>-0.98011586917515892</v>
      </c>
      <c r="O75" s="314">
        <v>68.528573513031006</v>
      </c>
      <c r="P75" s="314">
        <v>-2935.7448165416718</v>
      </c>
      <c r="Q75" s="315">
        <v>-0.97718963469174047</v>
      </c>
    </row>
    <row r="76" spans="1:17">
      <c r="A76" s="329"/>
      <c r="B76" s="329"/>
      <c r="C76" s="233" t="s">
        <v>307</v>
      </c>
      <c r="D76" s="314">
        <v>35079.552538740187</v>
      </c>
      <c r="E76" s="314">
        <v>-26718.849341182678</v>
      </c>
      <c r="F76" s="319">
        <v>-0.43235502097770473</v>
      </c>
      <c r="G76" s="324">
        <v>1.8377567363924614</v>
      </c>
      <c r="H76" s="324">
        <v>-0.88509851786743798</v>
      </c>
      <c r="I76" s="325">
        <v>3.0732156344218819</v>
      </c>
      <c r="J76" s="325">
        <v>-0.44024063354128184</v>
      </c>
      <c r="K76" s="319">
        <v>-0.1253012987682639</v>
      </c>
      <c r="L76" s="320">
        <v>107807.02931058017</v>
      </c>
      <c r="M76" s="320">
        <v>-109318.95312454138</v>
      </c>
      <c r="N76" s="319">
        <v>-0.50348167408848221</v>
      </c>
      <c r="O76" s="314">
        <v>17539.776269370093</v>
      </c>
      <c r="P76" s="314">
        <v>-13359.424670591339</v>
      </c>
      <c r="Q76" s="319">
        <v>-0.43235502097770473</v>
      </c>
    </row>
    <row r="77" spans="1:17">
      <c r="A77" s="329"/>
      <c r="B77" s="329"/>
      <c r="C77" s="233" t="s">
        <v>364</v>
      </c>
      <c r="D77" s="314">
        <v>1859541.8710882175</v>
      </c>
      <c r="E77" s="314">
        <v>-315005.42707754113</v>
      </c>
      <c r="F77" s="315">
        <v>-0.14486023244619686</v>
      </c>
      <c r="G77" s="322">
        <v>97.41816394100853</v>
      </c>
      <c r="H77" s="322">
        <v>1.6069883065312069</v>
      </c>
      <c r="I77" s="323">
        <v>6.1631780307666899</v>
      </c>
      <c r="J77" s="323">
        <v>0.62631910726768769</v>
      </c>
      <c r="K77" s="315">
        <v>0.11311812634588261</v>
      </c>
      <c r="L77" s="316">
        <v>11460687.607181687</v>
      </c>
      <c r="M77" s="316">
        <v>-579474.00523803942</v>
      </c>
      <c r="N77" s="315">
        <v>-4.8128424176657025E-2</v>
      </c>
      <c r="O77" s="314">
        <v>4970732.5081900377</v>
      </c>
      <c r="P77" s="314">
        <v>-876536.5019151615</v>
      </c>
      <c r="Q77" s="315">
        <v>-0.14990528063619765</v>
      </c>
    </row>
    <row r="78" spans="1:17">
      <c r="A78" s="329"/>
      <c r="B78" s="329"/>
      <c r="C78" s="233" t="s">
        <v>365</v>
      </c>
      <c r="D78" s="314">
        <v>43495.64212190613</v>
      </c>
      <c r="E78" s="314">
        <v>-21674.8424991059</v>
      </c>
      <c r="F78" s="319">
        <v>-0.33258679331836022</v>
      </c>
      <c r="G78" s="324">
        <v>2.2786610298113961</v>
      </c>
      <c r="H78" s="324">
        <v>-0.59276915405937247</v>
      </c>
      <c r="I78" s="325">
        <v>2.7539603702380693</v>
      </c>
      <c r="J78" s="325">
        <v>-0.65128717947577552</v>
      </c>
      <c r="K78" s="319">
        <v>-0.19125986289322947</v>
      </c>
      <c r="L78" s="320">
        <v>119785.27468178717</v>
      </c>
      <c r="M78" s="320">
        <v>-102136.35838757786</v>
      </c>
      <c r="N78" s="319">
        <v>-0.46023615172142124</v>
      </c>
      <c r="O78" s="314">
        <v>19822.105647855773</v>
      </c>
      <c r="P78" s="314">
        <v>-11992.15293432711</v>
      </c>
      <c r="Q78" s="319">
        <v>-0.37694271275720198</v>
      </c>
    </row>
    <row r="79" spans="1:17">
      <c r="A79" s="329"/>
      <c r="B79" s="329"/>
      <c r="C79" s="233" t="s">
        <v>366</v>
      </c>
      <c r="D79" s="314">
        <v>5787.0795159935951</v>
      </c>
      <c r="E79" s="314">
        <v>-24112.730598637463</v>
      </c>
      <c r="F79" s="315">
        <v>-0.80645096093229807</v>
      </c>
      <c r="G79" s="322">
        <v>0.3031750291800614</v>
      </c>
      <c r="H79" s="322">
        <v>-1.0142191524718422</v>
      </c>
      <c r="I79" s="323">
        <v>4.5062494542018214</v>
      </c>
      <c r="J79" s="323">
        <v>1.0788153027893319</v>
      </c>
      <c r="K79" s="315">
        <v>0.3147588706685257</v>
      </c>
      <c r="L79" s="316">
        <v>26078.02391036868</v>
      </c>
      <c r="M79" s="316">
        <v>-76401.606397266398</v>
      </c>
      <c r="N79" s="315">
        <v>-0.74552968397636987</v>
      </c>
      <c r="O79" s="314">
        <v>5764.80772960186</v>
      </c>
      <c r="P79" s="314">
        <v>-21771.251806497574</v>
      </c>
      <c r="Q79" s="315">
        <v>-0.79064514579349054</v>
      </c>
    </row>
    <row r="80" spans="1:17">
      <c r="A80" s="329"/>
      <c r="B80" s="329" t="s">
        <v>313</v>
      </c>
      <c r="C80" s="233" t="s">
        <v>304</v>
      </c>
      <c r="D80" s="314">
        <v>337368.68094020087</v>
      </c>
      <c r="E80" s="314">
        <v>-57968.526195675426</v>
      </c>
      <c r="F80" s="319">
        <v>-0.14663058560979766</v>
      </c>
      <c r="G80" s="324">
        <v>59.540822742912724</v>
      </c>
      <c r="H80" s="324">
        <v>0.95894048795049969</v>
      </c>
      <c r="I80" s="325">
        <v>6.5585145898709261</v>
      </c>
      <c r="J80" s="325">
        <v>0.40105992879502494</v>
      </c>
      <c r="K80" s="319">
        <v>6.513404496996282E-2</v>
      </c>
      <c r="L80" s="320">
        <v>2212637.4161118167</v>
      </c>
      <c r="M80" s="320">
        <v>-221633.51266371366</v>
      </c>
      <c r="N80" s="319">
        <v>-9.1047183796915399E-2</v>
      </c>
      <c r="O80" s="314">
        <v>1016204.9681108244</v>
      </c>
      <c r="P80" s="314">
        <v>-169834.70676172304</v>
      </c>
      <c r="Q80" s="319">
        <v>-0.14319479386722336</v>
      </c>
    </row>
    <row r="81" spans="1:17">
      <c r="A81" s="329"/>
      <c r="B81" s="329"/>
      <c r="C81" s="233" t="s">
        <v>305</v>
      </c>
      <c r="D81" s="314">
        <v>1965.045409321785</v>
      </c>
      <c r="E81" s="314">
        <v>-1469.209054654837</v>
      </c>
      <c r="F81" s="315">
        <v>-0.42781018997456516</v>
      </c>
      <c r="G81" s="322">
        <v>0.34680285102973529</v>
      </c>
      <c r="H81" s="322">
        <v>-0.16209205441009134</v>
      </c>
      <c r="I81" s="323">
        <v>4.5914558684995228</v>
      </c>
      <c r="J81" s="323">
        <v>0.80343238474409029</v>
      </c>
      <c r="K81" s="315">
        <v>0.21209804748823002</v>
      </c>
      <c r="L81" s="316">
        <v>9022.4192764985564</v>
      </c>
      <c r="M81" s="316">
        <v>-3986.6172822368135</v>
      </c>
      <c r="N81" s="315">
        <v>-0.30644984847550916</v>
      </c>
      <c r="O81" s="314">
        <v>1965.045409321785</v>
      </c>
      <c r="P81" s="314">
        <v>-1206.8081351518631</v>
      </c>
      <c r="Q81" s="315">
        <v>-0.38047410393663883</v>
      </c>
    </row>
    <row r="82" spans="1:17">
      <c r="A82" s="329"/>
      <c r="B82" s="329"/>
      <c r="C82" s="233" t="s">
        <v>306</v>
      </c>
      <c r="D82" s="314">
        <v>78.347828572988504</v>
      </c>
      <c r="E82" s="314">
        <v>-670.9831942379476</v>
      </c>
      <c r="F82" s="319">
        <v>-0.89544296687586034</v>
      </c>
      <c r="G82" s="324">
        <v>1.382728877012529E-2</v>
      </c>
      <c r="H82" s="324">
        <v>-9.7210126772736383E-2</v>
      </c>
      <c r="I82" s="325">
        <v>3.0506872934399278</v>
      </c>
      <c r="J82" s="325">
        <v>-0.28863596990225338</v>
      </c>
      <c r="K82" s="319">
        <v>-8.643546824914769E-2</v>
      </c>
      <c r="L82" s="320">
        <v>239.01472509622573</v>
      </c>
      <c r="M82" s="320">
        <v>-2263.2437913203239</v>
      </c>
      <c r="N82" s="319">
        <v>-0.90448040299268695</v>
      </c>
      <c r="O82" s="314">
        <v>59.130436658859253</v>
      </c>
      <c r="P82" s="314">
        <v>-506.40241074562073</v>
      </c>
      <c r="Q82" s="319">
        <v>-0.89544296687586034</v>
      </c>
    </row>
    <row r="83" spans="1:17">
      <c r="A83" s="329"/>
      <c r="B83" s="329"/>
      <c r="C83" s="233" t="s">
        <v>307</v>
      </c>
      <c r="D83" s="314">
        <v>8455.7211334705353</v>
      </c>
      <c r="E83" s="314">
        <v>-11890.215695619583</v>
      </c>
      <c r="F83" s="315">
        <v>-0.58440246794727324</v>
      </c>
      <c r="G83" s="322">
        <v>1.4923157412489911</v>
      </c>
      <c r="H83" s="322">
        <v>-1.5225871168040408</v>
      </c>
      <c r="I83" s="323">
        <v>2.5810320345683904</v>
      </c>
      <c r="J83" s="323">
        <v>-1.0287377670163944</v>
      </c>
      <c r="K83" s="315">
        <v>-0.28498708326629341</v>
      </c>
      <c r="L83" s="316">
        <v>21824.487120864393</v>
      </c>
      <c r="M83" s="316">
        <v>-51619.661229736812</v>
      </c>
      <c r="N83" s="315">
        <v>-0.70284239641964974</v>
      </c>
      <c r="O83" s="314">
        <v>4227.8605667352676</v>
      </c>
      <c r="P83" s="314">
        <v>-5945.1078478097916</v>
      </c>
      <c r="Q83" s="315">
        <v>-0.58440246794727324</v>
      </c>
    </row>
    <row r="84" spans="1:17">
      <c r="A84" s="329"/>
      <c r="B84" s="329"/>
      <c r="C84" s="233" t="s">
        <v>364</v>
      </c>
      <c r="D84" s="314">
        <v>552955.11312816758</v>
      </c>
      <c r="E84" s="314">
        <v>-95308.940921381232</v>
      </c>
      <c r="F84" s="319">
        <v>-0.1470217889238333</v>
      </c>
      <c r="G84" s="324">
        <v>97.588793019548845</v>
      </c>
      <c r="H84" s="324">
        <v>1.527689235298368</v>
      </c>
      <c r="I84" s="325">
        <v>6.1597140243394843</v>
      </c>
      <c r="J84" s="325">
        <v>0.45273407870325055</v>
      </c>
      <c r="K84" s="319">
        <v>7.932988778932501E-2</v>
      </c>
      <c r="L84" s="320">
        <v>3406045.3651657999</v>
      </c>
      <c r="M84" s="320">
        <v>-293584.59077181853</v>
      </c>
      <c r="N84" s="319">
        <v>-7.9355123152421797E-2</v>
      </c>
      <c r="O84" s="314">
        <v>1476676.2626593977</v>
      </c>
      <c r="P84" s="314">
        <v>-256194.94464876573</v>
      </c>
      <c r="Q84" s="319">
        <v>-0.14784419267184787</v>
      </c>
    </row>
    <row r="85" spans="1:17">
      <c r="A85" s="329"/>
      <c r="B85" s="329"/>
      <c r="C85" s="233" t="s">
        <v>365</v>
      </c>
      <c r="D85" s="314">
        <v>11517.101396806538</v>
      </c>
      <c r="E85" s="314">
        <v>-10862.056887298822</v>
      </c>
      <c r="F85" s="315">
        <v>-0.48536485373596566</v>
      </c>
      <c r="G85" s="322">
        <v>2.0326062599182371</v>
      </c>
      <c r="H85" s="322">
        <v>-1.2835835443822501</v>
      </c>
      <c r="I85" s="323">
        <v>2.2677942584869015</v>
      </c>
      <c r="J85" s="323">
        <v>-1.1464123131337276</v>
      </c>
      <c r="K85" s="315">
        <v>-0.33577707999945577</v>
      </c>
      <c r="L85" s="316">
        <v>26118.41642208934</v>
      </c>
      <c r="M85" s="316">
        <v>-50288.652858841422</v>
      </c>
      <c r="N85" s="315">
        <v>-0.65816754041359593</v>
      </c>
      <c r="O85" s="314">
        <v>5058.0653839111328</v>
      </c>
      <c r="P85" s="314">
        <v>-5666.2851201295853</v>
      </c>
      <c r="Q85" s="315">
        <v>-0.52835694972806457</v>
      </c>
    </row>
    <row r="86" spans="1:17">
      <c r="A86" s="329"/>
      <c r="B86" s="329"/>
      <c r="C86" s="233" t="s">
        <v>366</v>
      </c>
      <c r="D86" s="314">
        <v>2145.2176809966563</v>
      </c>
      <c r="E86" s="314">
        <v>-2057.088630986213</v>
      </c>
      <c r="F86" s="319">
        <v>-0.48951420440733417</v>
      </c>
      <c r="G86" s="324">
        <v>0.37860072053287075</v>
      </c>
      <c r="H86" s="324">
        <v>-0.24410569091616341</v>
      </c>
      <c r="I86" s="325">
        <v>4.5003453871978172</v>
      </c>
      <c r="J86" s="325">
        <v>0.79276822279758985</v>
      </c>
      <c r="K86" s="319">
        <v>0.21382379587663566</v>
      </c>
      <c r="L86" s="320">
        <v>9654.2204952085012</v>
      </c>
      <c r="M86" s="320">
        <v>-5926.1544249141225</v>
      </c>
      <c r="N86" s="319">
        <v>-0.38036019385260605</v>
      </c>
      <c r="O86" s="314">
        <v>2126.0002890825272</v>
      </c>
      <c r="P86" s="314">
        <v>-1630.1069279909134</v>
      </c>
      <c r="Q86" s="319">
        <v>-0.43398839111440651</v>
      </c>
    </row>
    <row r="87" spans="1:17">
      <c r="A87" s="329" t="s">
        <v>107</v>
      </c>
      <c r="B87" s="329" t="s">
        <v>311</v>
      </c>
      <c r="C87" s="233" t="s">
        <v>304</v>
      </c>
      <c r="D87" s="314">
        <v>394124.77804800024</v>
      </c>
      <c r="E87" s="314">
        <v>-72448.807987008884</v>
      </c>
      <c r="F87" s="315">
        <v>-0.15527841728608427</v>
      </c>
      <c r="G87" s="322">
        <v>49.65284199369286</v>
      </c>
      <c r="H87" s="322">
        <v>-6.92459380008453</v>
      </c>
      <c r="I87" s="323">
        <v>5.6370367429409143</v>
      </c>
      <c r="J87" s="323">
        <v>5.6604526845836389E-2</v>
      </c>
      <c r="K87" s="315">
        <v>1.0143394750424108E-2</v>
      </c>
      <c r="L87" s="316">
        <v>2221695.85516001</v>
      </c>
      <c r="M87" s="316">
        <v>-381986.41552876355</v>
      </c>
      <c r="N87" s="315">
        <v>-0.14671007281841403</v>
      </c>
      <c r="O87" s="314">
        <v>1127029.0224188566</v>
      </c>
      <c r="P87" s="314">
        <v>-211866.86993786786</v>
      </c>
      <c r="Q87" s="315">
        <v>-0.15823998799857381</v>
      </c>
    </row>
    <row r="88" spans="1:17">
      <c r="A88" s="329"/>
      <c r="B88" s="329"/>
      <c r="C88" s="233" t="s">
        <v>305</v>
      </c>
      <c r="D88" s="314">
        <v>2897.3330662264943</v>
      </c>
      <c r="E88" s="314">
        <v>1256.9074782392265</v>
      </c>
      <c r="F88" s="319">
        <v>0.7662081641761016</v>
      </c>
      <c r="G88" s="324">
        <v>0.36501338904128738</v>
      </c>
      <c r="H88" s="324">
        <v>0.16609284112185341</v>
      </c>
      <c r="I88" s="325">
        <v>0.71310396056169933</v>
      </c>
      <c r="J88" s="325">
        <v>-3.3777167543738043</v>
      </c>
      <c r="K88" s="319">
        <v>-0.82568193273340695</v>
      </c>
      <c r="L88" s="320">
        <v>2066.0996845924856</v>
      </c>
      <c r="M88" s="320">
        <v>-4644.5872920560832</v>
      </c>
      <c r="N88" s="319">
        <v>-0.69211800643034449</v>
      </c>
      <c r="O88" s="314">
        <v>845.58777129650116</v>
      </c>
      <c r="P88" s="314">
        <v>-893.0054030418396</v>
      </c>
      <c r="Q88" s="319">
        <v>-0.51363678186628803</v>
      </c>
    </row>
    <row r="89" spans="1:17">
      <c r="A89" s="329"/>
      <c r="B89" s="329"/>
      <c r="C89" s="233" t="s">
        <v>306</v>
      </c>
      <c r="D89" s="314">
        <v>1872.0068921521306</v>
      </c>
      <c r="E89" s="314">
        <v>1429.5928100153803</v>
      </c>
      <c r="F89" s="315">
        <v>3.2313456278579604</v>
      </c>
      <c r="G89" s="322">
        <v>0.23584018971731177</v>
      </c>
      <c r="H89" s="322">
        <v>0.18219237279079425</v>
      </c>
      <c r="I89" s="323">
        <v>1.0928019420376585</v>
      </c>
      <c r="J89" s="323">
        <v>0.27873960339254744</v>
      </c>
      <c r="K89" s="315">
        <v>0.34240572270726732</v>
      </c>
      <c r="L89" s="316">
        <v>2045.7327672517299</v>
      </c>
      <c r="M89" s="316">
        <v>1685.5801248979569</v>
      </c>
      <c r="N89" s="315">
        <v>4.6801825855889021</v>
      </c>
      <c r="O89" s="314">
        <v>726.25022232532501</v>
      </c>
      <c r="P89" s="314">
        <v>526.96596264839172</v>
      </c>
      <c r="Q89" s="315">
        <v>2.6442929486888467</v>
      </c>
    </row>
    <row r="90" spans="1:17">
      <c r="A90" s="329"/>
      <c r="B90" s="329"/>
      <c r="C90" s="233" t="s">
        <v>307</v>
      </c>
      <c r="D90" s="314">
        <v>47286.991804152727</v>
      </c>
      <c r="E90" s="314">
        <v>15977.205525606871</v>
      </c>
      <c r="F90" s="319">
        <v>0.51029430170702883</v>
      </c>
      <c r="G90" s="324">
        <v>5.9573355018107765</v>
      </c>
      <c r="H90" s="324">
        <v>2.1606623168902686</v>
      </c>
      <c r="I90" s="325">
        <v>4.2160619785288169</v>
      </c>
      <c r="J90" s="325">
        <v>0.1110535587847572</v>
      </c>
      <c r="K90" s="319">
        <v>2.7053186602643119E-2</v>
      </c>
      <c r="L90" s="320">
        <v>199364.88822449208</v>
      </c>
      <c r="M90" s="320">
        <v>70837.951930674317</v>
      </c>
      <c r="N90" s="319">
        <v>0.55115257527601758</v>
      </c>
      <c r="O90" s="314">
        <v>26507.157194018364</v>
      </c>
      <c r="P90" s="314">
        <v>9201.6288809776306</v>
      </c>
      <c r="Q90" s="319">
        <v>0.53171614957537372</v>
      </c>
    </row>
    <row r="91" spans="1:17">
      <c r="A91" s="329"/>
      <c r="B91" s="329"/>
      <c r="C91" s="233" t="s">
        <v>364</v>
      </c>
      <c r="D91" s="314">
        <v>730166.55985294469</v>
      </c>
      <c r="E91" s="314">
        <v>-50615.954663588665</v>
      </c>
      <c r="F91" s="315">
        <v>-6.4827213369308689E-2</v>
      </c>
      <c r="G91" s="322">
        <v>91.988240386756601</v>
      </c>
      <c r="H91" s="322">
        <v>-2.6906568036398681</v>
      </c>
      <c r="I91" s="323">
        <v>6.1991471382961416</v>
      </c>
      <c r="J91" s="323">
        <v>0.18215925745179629</v>
      </c>
      <c r="K91" s="315">
        <v>3.027416060313461E-2</v>
      </c>
      <c r="L91" s="316">
        <v>4526409.9399919203</v>
      </c>
      <c r="M91" s="316">
        <v>-171548.98742923513</v>
      </c>
      <c r="N91" s="315">
        <v>-3.6515642235170266E-2</v>
      </c>
      <c r="O91" s="314">
        <v>1855617.5293815136</v>
      </c>
      <c r="P91" s="314">
        <v>-187691.82949461602</v>
      </c>
      <c r="Q91" s="315">
        <v>-9.1856785503028837E-2</v>
      </c>
    </row>
    <row r="92" spans="1:17">
      <c r="A92" s="329"/>
      <c r="B92" s="329"/>
      <c r="C92" s="233" t="s">
        <v>365</v>
      </c>
      <c r="D92" s="314">
        <v>58666.371400862932</v>
      </c>
      <c r="E92" s="314">
        <v>16991.6239810884</v>
      </c>
      <c r="F92" s="319">
        <v>0.40771990313313644</v>
      </c>
      <c r="G92" s="324">
        <v>7.3909386868226328</v>
      </c>
      <c r="H92" s="324">
        <v>2.3373942579546352</v>
      </c>
      <c r="I92" s="325">
        <v>4.232888063250253</v>
      </c>
      <c r="J92" s="325">
        <v>0.14306775852828402</v>
      </c>
      <c r="K92" s="319">
        <v>3.4981428979435306E-2</v>
      </c>
      <c r="L92" s="320">
        <v>248328.18321691873</v>
      </c>
      <c r="M92" s="320">
        <v>77885.955025365372</v>
      </c>
      <c r="N92" s="319">
        <v>0.4569639569475259</v>
      </c>
      <c r="O92" s="314">
        <v>34057.919198513031</v>
      </c>
      <c r="P92" s="314">
        <v>9936.2690087556839</v>
      </c>
      <c r="Q92" s="319">
        <v>0.41192326936964169</v>
      </c>
    </row>
    <row r="93" spans="1:17">
      <c r="A93" s="329"/>
      <c r="B93" s="329"/>
      <c r="C93" s="233" t="s">
        <v>366</v>
      </c>
      <c r="D93" s="314">
        <v>4927.8329297691107</v>
      </c>
      <c r="E93" s="314">
        <v>2721.3760371571666</v>
      </c>
      <c r="F93" s="315">
        <v>1.2333692293148202</v>
      </c>
      <c r="G93" s="322">
        <v>0.62082092642077591</v>
      </c>
      <c r="H93" s="322">
        <v>0.35326254568526022</v>
      </c>
      <c r="I93" s="323">
        <v>0.89309871277410902</v>
      </c>
      <c r="J93" s="323">
        <v>-2.5315672023214928</v>
      </c>
      <c r="K93" s="315">
        <v>-0.73921581406308423</v>
      </c>
      <c r="L93" s="316">
        <v>4401.0412463426592</v>
      </c>
      <c r="M93" s="316">
        <v>-3155.3364669132234</v>
      </c>
      <c r="N93" s="315">
        <v>-0.41757262363657782</v>
      </c>
      <c r="O93" s="314">
        <v>1658.2534821033478</v>
      </c>
      <c r="P93" s="314">
        <v>-399.90972566604614</v>
      </c>
      <c r="Q93" s="315">
        <v>-0.19430418547781847</v>
      </c>
    </row>
    <row r="94" spans="1:17">
      <c r="A94" s="329"/>
      <c r="B94" s="329" t="s">
        <v>312</v>
      </c>
      <c r="C94" s="233" t="s">
        <v>304</v>
      </c>
      <c r="D94" s="314">
        <v>5441861.3438533675</v>
      </c>
      <c r="E94" s="314">
        <v>-389192.64326842036</v>
      </c>
      <c r="F94" s="319">
        <v>-6.6744819054663923E-2</v>
      </c>
      <c r="G94" s="324">
        <v>51.734527947661917</v>
      </c>
      <c r="H94" s="324">
        <v>-3.9084135386466627</v>
      </c>
      <c r="I94" s="325">
        <v>5.6279872262141897</v>
      </c>
      <c r="J94" s="325">
        <v>0.2369994749715314</v>
      </c>
      <c r="K94" s="319">
        <v>4.3962161649671982E-2</v>
      </c>
      <c r="L94" s="320">
        <v>30626726.130035538</v>
      </c>
      <c r="M94" s="320">
        <v>-808414.49137268588</v>
      </c>
      <c r="N94" s="319">
        <v>-2.571690392955114E-2</v>
      </c>
      <c r="O94" s="314">
        <v>15604473.432154518</v>
      </c>
      <c r="P94" s="314">
        <v>-1129220.9742900543</v>
      </c>
      <c r="Q94" s="319">
        <v>-6.7481869027987182E-2</v>
      </c>
    </row>
    <row r="95" spans="1:17">
      <c r="A95" s="329"/>
      <c r="B95" s="329"/>
      <c r="C95" s="233" t="s">
        <v>305</v>
      </c>
      <c r="D95" s="314">
        <v>20229.317467073393</v>
      </c>
      <c r="E95" s="314">
        <v>2036.6470014812148</v>
      </c>
      <c r="F95" s="315">
        <v>0.11194876559398621</v>
      </c>
      <c r="G95" s="322">
        <v>0.192315482467139</v>
      </c>
      <c r="H95" s="322">
        <v>1.8711585052992696E-2</v>
      </c>
      <c r="I95" s="323">
        <v>2.4099364565695027</v>
      </c>
      <c r="J95" s="323">
        <v>-1.0687780457910829</v>
      </c>
      <c r="K95" s="315">
        <v>-0.30723361893188755</v>
      </c>
      <c r="L95" s="316">
        <v>48751.369655418399</v>
      </c>
      <c r="M95" s="316">
        <v>-14535.736929904218</v>
      </c>
      <c r="N95" s="315">
        <v>-0.22967927772629929</v>
      </c>
      <c r="O95" s="314">
        <v>14603.75504386425</v>
      </c>
      <c r="P95" s="314">
        <v>-6654.0987058136307</v>
      </c>
      <c r="Q95" s="315">
        <v>-0.31301836884236067</v>
      </c>
    </row>
    <row r="96" spans="1:17">
      <c r="A96" s="329"/>
      <c r="B96" s="329"/>
      <c r="C96" s="233" t="s">
        <v>306</v>
      </c>
      <c r="D96" s="314">
        <v>21039.587541556357</v>
      </c>
      <c r="E96" s="314">
        <v>12667.230668046403</v>
      </c>
      <c r="F96" s="319">
        <v>1.5129826474699595</v>
      </c>
      <c r="G96" s="324">
        <v>0.20001853426592123</v>
      </c>
      <c r="H96" s="324">
        <v>0.12012516256260798</v>
      </c>
      <c r="I96" s="325">
        <v>0.90183595306321385</v>
      </c>
      <c r="J96" s="325">
        <v>0.23175665520950384</v>
      </c>
      <c r="K96" s="319">
        <v>0.34586452073930563</v>
      </c>
      <c r="L96" s="320">
        <v>18974.256482596396</v>
      </c>
      <c r="M96" s="320">
        <v>13364.113467414163</v>
      </c>
      <c r="N96" s="319">
        <v>2.3821341864633481</v>
      </c>
      <c r="O96" s="314">
        <v>8728.9516102075577</v>
      </c>
      <c r="P96" s="314">
        <v>5363.4749368732701</v>
      </c>
      <c r="Q96" s="319">
        <v>1.5936746730024134</v>
      </c>
    </row>
    <row r="97" spans="1:17">
      <c r="A97" s="329"/>
      <c r="B97" s="329"/>
      <c r="C97" s="233" t="s">
        <v>307</v>
      </c>
      <c r="D97" s="314">
        <v>626941.44481921196</v>
      </c>
      <c r="E97" s="314">
        <v>120081.48411044478</v>
      </c>
      <c r="F97" s="315">
        <v>0.23691254669737366</v>
      </c>
      <c r="G97" s="322">
        <v>5.9601885548190516</v>
      </c>
      <c r="H97" s="322">
        <v>1.123467921163642</v>
      </c>
      <c r="I97" s="323">
        <v>4.2142173632522821</v>
      </c>
      <c r="J97" s="323">
        <v>0.14988176359067129</v>
      </c>
      <c r="K97" s="315">
        <v>3.6877309935515704E-2</v>
      </c>
      <c r="L97" s="316">
        <v>2642067.5224995958</v>
      </c>
      <c r="M97" s="316">
        <v>582018.54014786822</v>
      </c>
      <c r="N97" s="315">
        <v>0.282526554045061</v>
      </c>
      <c r="O97" s="314">
        <v>350692.66886079311</v>
      </c>
      <c r="P97" s="314">
        <v>65633.876907229424</v>
      </c>
      <c r="Q97" s="315">
        <v>0.23024680788628768</v>
      </c>
    </row>
    <row r="98" spans="1:17">
      <c r="A98" s="329"/>
      <c r="B98" s="329"/>
      <c r="C98" s="233" t="s">
        <v>364</v>
      </c>
      <c r="D98" s="314">
        <v>9710954.2926600985</v>
      </c>
      <c r="E98" s="314">
        <v>-107669.79523133673</v>
      </c>
      <c r="F98" s="319">
        <v>-1.0965874064179494E-2</v>
      </c>
      <c r="G98" s="324">
        <v>92.319815685775836</v>
      </c>
      <c r="H98" s="324">
        <v>-1.3745878997885228</v>
      </c>
      <c r="I98" s="325">
        <v>6.0897117804255778</v>
      </c>
      <c r="J98" s="325">
        <v>0.24968527433423748</v>
      </c>
      <c r="K98" s="319">
        <v>4.2754133748161505E-2</v>
      </c>
      <c r="L98" s="320">
        <v>59136912.755186535</v>
      </c>
      <c r="M98" s="320">
        <v>1795887.8285536468</v>
      </c>
      <c r="N98" s="319">
        <v>3.1319423237576631E-2</v>
      </c>
      <c r="O98" s="314">
        <v>24972922.635436222</v>
      </c>
      <c r="P98" s="314">
        <v>-677227.38787047565</v>
      </c>
      <c r="Q98" s="319">
        <v>-2.6402472783009893E-2</v>
      </c>
    </row>
    <row r="99" spans="1:17">
      <c r="A99" s="329"/>
      <c r="B99" s="329"/>
      <c r="C99" s="233" t="s">
        <v>365</v>
      </c>
      <c r="D99" s="314">
        <v>765311.65023076534</v>
      </c>
      <c r="E99" s="314">
        <v>133155.74071124196</v>
      </c>
      <c r="F99" s="315">
        <v>0.21063750050592481</v>
      </c>
      <c r="G99" s="322">
        <v>7.2756423686273246</v>
      </c>
      <c r="H99" s="322">
        <v>1.2432828052782243</v>
      </c>
      <c r="I99" s="323">
        <v>4.2258850706901017</v>
      </c>
      <c r="J99" s="323">
        <v>0.17999810231959223</v>
      </c>
      <c r="K99" s="315">
        <v>4.4489157439830035E-2</v>
      </c>
      <c r="L99" s="316">
        <v>3234119.0771353962</v>
      </c>
      <c r="M99" s="316">
        <v>676487.72083194973</v>
      </c>
      <c r="N99" s="315">
        <v>0.26449774286849526</v>
      </c>
      <c r="O99" s="314">
        <v>442531.51368713379</v>
      </c>
      <c r="P99" s="314">
        <v>74985.82127058506</v>
      </c>
      <c r="Q99" s="315">
        <v>0.20401768492392439</v>
      </c>
    </row>
    <row r="100" spans="1:17">
      <c r="A100" s="329"/>
      <c r="B100" s="329"/>
      <c r="C100" s="233" t="s">
        <v>366</v>
      </c>
      <c r="D100" s="314">
        <v>42553.034946755368</v>
      </c>
      <c r="E100" s="314">
        <v>13919.41516680966</v>
      </c>
      <c r="F100" s="319">
        <v>0.48612139414376387</v>
      </c>
      <c r="G100" s="324">
        <v>0.40454194559685364</v>
      </c>
      <c r="H100" s="324">
        <v>0.13130509451032124</v>
      </c>
      <c r="I100" s="325">
        <v>1.6450315410479761</v>
      </c>
      <c r="J100" s="325">
        <v>-0.85950102863271738</v>
      </c>
      <c r="K100" s="319">
        <v>-0.34317821977547547</v>
      </c>
      <c r="L100" s="320">
        <v>70001.084654729362</v>
      </c>
      <c r="M100" s="320">
        <v>-1712.7486719979934</v>
      </c>
      <c r="N100" s="319">
        <v>-2.3883100268740777E-2</v>
      </c>
      <c r="O100" s="314">
        <v>23958.873111844063</v>
      </c>
      <c r="P100" s="314">
        <v>-1725.6258615402294</v>
      </c>
      <c r="Q100" s="319">
        <v>-6.7185498277712905E-2</v>
      </c>
    </row>
    <row r="101" spans="1:17">
      <c r="A101" s="329"/>
      <c r="B101" s="329" t="s">
        <v>313</v>
      </c>
      <c r="C101" s="233" t="s">
        <v>304</v>
      </c>
      <c r="D101" s="314">
        <v>1511802.4194804116</v>
      </c>
      <c r="E101" s="314">
        <v>-209178.1243029118</v>
      </c>
      <c r="F101" s="315">
        <v>-0.12154589722616176</v>
      </c>
      <c r="G101" s="322">
        <v>50.265022008143021</v>
      </c>
      <c r="H101" s="322">
        <v>-5.8148482186692831</v>
      </c>
      <c r="I101" s="323">
        <v>5.65934208617072</v>
      </c>
      <c r="J101" s="323">
        <v>0.13997943408789482</v>
      </c>
      <c r="K101" s="315">
        <v>2.536152141317824E-2</v>
      </c>
      <c r="L101" s="316">
        <v>8555807.0585402139</v>
      </c>
      <c r="M101" s="316">
        <v>-942908.67977865227</v>
      </c>
      <c r="N101" s="315">
        <v>-9.9266964688168813E-2</v>
      </c>
      <c r="O101" s="314">
        <v>4328636.5765852984</v>
      </c>
      <c r="P101" s="314">
        <v>-609824.43401739281</v>
      </c>
      <c r="Q101" s="315">
        <v>-0.12348471167599026</v>
      </c>
    </row>
    <row r="102" spans="1:17">
      <c r="A102" s="329"/>
      <c r="B102" s="329"/>
      <c r="C102" s="233" t="s">
        <v>305</v>
      </c>
      <c r="D102" s="314">
        <v>10292.031174345029</v>
      </c>
      <c r="E102" s="314">
        <v>1411.7827649869796</v>
      </c>
      <c r="F102" s="319">
        <v>0.15898009829311036</v>
      </c>
      <c r="G102" s="324">
        <v>0.34219364039961436</v>
      </c>
      <c r="H102" s="324">
        <v>5.2821874880482567E-2</v>
      </c>
      <c r="I102" s="325">
        <v>1.0049860399568098</v>
      </c>
      <c r="J102" s="325">
        <v>-2.609363416740293</v>
      </c>
      <c r="K102" s="319">
        <v>-0.72194552519135902</v>
      </c>
      <c r="L102" s="320">
        <v>10343.347653017045</v>
      </c>
      <c r="M102" s="320">
        <v>-21752.973360681532</v>
      </c>
      <c r="N102" s="319">
        <v>-0.67774039745544212</v>
      </c>
      <c r="O102" s="314">
        <v>3622.8653769493103</v>
      </c>
      <c r="P102" s="314">
        <v>-7434.6644394397736</v>
      </c>
      <c r="Q102" s="319">
        <v>-0.67236214262071203</v>
      </c>
    </row>
    <row r="103" spans="1:17">
      <c r="A103" s="329"/>
      <c r="B103" s="329"/>
      <c r="C103" s="233" t="s">
        <v>306</v>
      </c>
      <c r="D103" s="314">
        <v>8253.5120223477497</v>
      </c>
      <c r="E103" s="314">
        <v>5473.299959871174</v>
      </c>
      <c r="F103" s="315">
        <v>1.9686627627230822</v>
      </c>
      <c r="G103" s="322">
        <v>0.27441612614323374</v>
      </c>
      <c r="H103" s="322">
        <v>0.18382013873947689</v>
      </c>
      <c r="I103" s="323">
        <v>1.0637644761579628</v>
      </c>
      <c r="J103" s="323">
        <v>0.11660941335872232</v>
      </c>
      <c r="K103" s="315">
        <v>0.12311544111277049</v>
      </c>
      <c r="L103" s="316">
        <v>8779.7928929162026</v>
      </c>
      <c r="M103" s="316">
        <v>6146.5009622859961</v>
      </c>
      <c r="N103" s="315">
        <v>2.3341509882707907</v>
      </c>
      <c r="O103" s="314">
        <v>3543.6694707870483</v>
      </c>
      <c r="P103" s="314">
        <v>2170.4413484334946</v>
      </c>
      <c r="Q103" s="315">
        <v>1.5805395426315694</v>
      </c>
    </row>
    <row r="104" spans="1:17">
      <c r="A104" s="329"/>
      <c r="B104" s="329"/>
      <c r="C104" s="233" t="s">
        <v>307</v>
      </c>
      <c r="D104" s="314">
        <v>179734.91529509425</v>
      </c>
      <c r="E104" s="314">
        <v>48869.521929502487</v>
      </c>
      <c r="F104" s="319">
        <v>0.37343350042878237</v>
      </c>
      <c r="G104" s="324">
        <v>5.975899599396489</v>
      </c>
      <c r="H104" s="324">
        <v>1.711520025999568</v>
      </c>
      <c r="I104" s="325">
        <v>4.1996160508857701</v>
      </c>
      <c r="J104" s="325">
        <v>6.6420339778557214E-2</v>
      </c>
      <c r="K104" s="319">
        <v>1.6069972104167392E-2</v>
      </c>
      <c r="L104" s="320">
        <v>754817.63517787214</v>
      </c>
      <c r="M104" s="320">
        <v>213925.35258684994</v>
      </c>
      <c r="N104" s="319">
        <v>0.39550453846760192</v>
      </c>
      <c r="O104" s="314">
        <v>100402.03247046471</v>
      </c>
      <c r="P104" s="314">
        <v>27215.779274702072</v>
      </c>
      <c r="Q104" s="319">
        <v>0.37187009972902701</v>
      </c>
    </row>
    <row r="105" spans="1:17">
      <c r="A105" s="329"/>
      <c r="B105" s="329"/>
      <c r="C105" s="233" t="s">
        <v>364</v>
      </c>
      <c r="D105" s="314">
        <v>2767087.669145456</v>
      </c>
      <c r="E105" s="314">
        <v>-116681.61047073128</v>
      </c>
      <c r="F105" s="315">
        <v>-4.0461492982635877E-2</v>
      </c>
      <c r="G105" s="322">
        <v>92.001256775247327</v>
      </c>
      <c r="H105" s="322">
        <v>-1.9692459995388276</v>
      </c>
      <c r="I105" s="323">
        <v>6.1546874218379699</v>
      </c>
      <c r="J105" s="323">
        <v>0.19016428176412337</v>
      </c>
      <c r="K105" s="315">
        <v>3.188256249463875E-2</v>
      </c>
      <c r="L105" s="316">
        <v>17030559.672412485</v>
      </c>
      <c r="M105" s="316">
        <v>-169748.92649235204</v>
      </c>
      <c r="N105" s="315">
        <v>-9.8689465666424239E-3</v>
      </c>
      <c r="O105" s="314">
        <v>7052462.4644661276</v>
      </c>
      <c r="P105" s="314">
        <v>-485562.73864347301</v>
      </c>
      <c r="Q105" s="315">
        <v>-6.4415112122889653E-2</v>
      </c>
    </row>
    <row r="106" spans="1:17">
      <c r="A106" s="329"/>
      <c r="B106" s="329"/>
      <c r="C106" s="233" t="s">
        <v>365</v>
      </c>
      <c r="D106" s="314">
        <v>221749.54775950313</v>
      </c>
      <c r="E106" s="314">
        <v>48650.809235751629</v>
      </c>
      <c r="F106" s="319">
        <v>0.28105813855527362</v>
      </c>
      <c r="G106" s="324">
        <v>7.3728191956843263</v>
      </c>
      <c r="H106" s="324">
        <v>1.7322238804713468</v>
      </c>
      <c r="I106" s="325">
        <v>4.2135724138694286</v>
      </c>
      <c r="J106" s="325">
        <v>0.10845311981025763</v>
      </c>
      <c r="K106" s="319">
        <v>2.6418993466817968E-2</v>
      </c>
      <c r="L106" s="320">
        <v>934357.77722746367</v>
      </c>
      <c r="M106" s="320">
        <v>223766.80593630788</v>
      </c>
      <c r="N106" s="319">
        <v>0.31490240514837925</v>
      </c>
      <c r="O106" s="314">
        <v>128296.21819400787</v>
      </c>
      <c r="P106" s="314">
        <v>27359.862965226173</v>
      </c>
      <c r="Q106" s="319">
        <v>0.27106054011176134</v>
      </c>
    </row>
    <row r="107" spans="1:17">
      <c r="A107" s="329"/>
      <c r="B107" s="329"/>
      <c r="C107" s="233" t="s">
        <v>366</v>
      </c>
      <c r="D107" s="314">
        <v>18825.684815242603</v>
      </c>
      <c r="E107" s="314">
        <v>6891.0526942201723</v>
      </c>
      <c r="F107" s="315">
        <v>0.57739967385185065</v>
      </c>
      <c r="G107" s="322">
        <v>0.62592402906839917</v>
      </c>
      <c r="H107" s="322">
        <v>0.23702211906752152</v>
      </c>
      <c r="I107" s="323">
        <v>1.0444102507540611</v>
      </c>
      <c r="J107" s="323">
        <v>-1.9534385142135235</v>
      </c>
      <c r="K107" s="315">
        <v>-0.65161342928339672</v>
      </c>
      <c r="L107" s="316">
        <v>19661.738198504449</v>
      </c>
      <c r="M107" s="316">
        <v>-16116.483965845109</v>
      </c>
      <c r="N107" s="315">
        <v>-0.4504551369772653</v>
      </c>
      <c r="O107" s="314">
        <v>7319.8662265539169</v>
      </c>
      <c r="P107" s="314">
        <v>-5368.6992017030716</v>
      </c>
      <c r="Q107" s="315">
        <v>-0.42311317477602056</v>
      </c>
    </row>
    <row r="108" spans="1:17">
      <c r="A108" s="329" t="s">
        <v>288</v>
      </c>
      <c r="B108" s="329" t="s">
        <v>311</v>
      </c>
      <c r="C108" s="233" t="s">
        <v>304</v>
      </c>
      <c r="D108" s="314">
        <v>14940554.951966176</v>
      </c>
      <c r="E108" s="314">
        <v>1048819.0932554714</v>
      </c>
      <c r="F108" s="319">
        <v>7.5499498689202152E-2</v>
      </c>
      <c r="G108" s="324">
        <v>11.05231966237543</v>
      </c>
      <c r="H108" s="324">
        <v>-0.10608647209292421</v>
      </c>
      <c r="I108" s="325">
        <v>3.2409040596898819</v>
      </c>
      <c r="J108" s="325">
        <v>-6.4135113005446165E-2</v>
      </c>
      <c r="K108" s="319">
        <v>-1.9405250483958001E-2</v>
      </c>
      <c r="L108" s="320">
        <v>48420905.197846949</v>
      </c>
      <c r="M108" s="320">
        <v>2508174.0080716982</v>
      </c>
      <c r="N108" s="319">
        <v>5.4629161521766924E-2</v>
      </c>
      <c r="O108" s="314">
        <v>45225857.584457159</v>
      </c>
      <c r="P108" s="314">
        <v>3258888.9504670575</v>
      </c>
      <c r="Q108" s="319">
        <v>7.7653665645690734E-2</v>
      </c>
    </row>
    <row r="109" spans="1:17">
      <c r="A109" s="329"/>
      <c r="B109" s="329"/>
      <c r="C109" s="233" t="s">
        <v>305</v>
      </c>
      <c r="D109" s="314">
        <v>24910142.821012504</v>
      </c>
      <c r="E109" s="314">
        <v>-1945648.3752394617</v>
      </c>
      <c r="F109" s="315">
        <v>-7.2448000545632746E-2</v>
      </c>
      <c r="G109" s="322">
        <v>18.427351740172494</v>
      </c>
      <c r="H109" s="322">
        <v>-3.1443098777926046</v>
      </c>
      <c r="I109" s="323">
        <v>2.6589323108812857</v>
      </c>
      <c r="J109" s="323">
        <v>0.12644244238020441</v>
      </c>
      <c r="K109" s="315">
        <v>4.9928113811188751E-2</v>
      </c>
      <c r="L109" s="316">
        <v>66234383.615457647</v>
      </c>
      <c r="M109" s="316">
        <v>-1777635.4996309951</v>
      </c>
      <c r="N109" s="315">
        <v>-2.6137078751079484E-2</v>
      </c>
      <c r="O109" s="314">
        <v>12893417.920220194</v>
      </c>
      <c r="P109" s="314">
        <v>-236872.34728667885</v>
      </c>
      <c r="Q109" s="315">
        <v>-1.8040145530739682E-2</v>
      </c>
    </row>
    <row r="110" spans="1:17">
      <c r="A110" s="329"/>
      <c r="B110" s="329"/>
      <c r="C110" s="233" t="s">
        <v>306</v>
      </c>
      <c r="D110" s="314">
        <v>41194374.838288926</v>
      </c>
      <c r="E110" s="314">
        <v>3351876.0033481494</v>
      </c>
      <c r="F110" s="319">
        <v>8.8574383472089624E-2</v>
      </c>
      <c r="G110" s="324">
        <v>30.473660481036404</v>
      </c>
      <c r="H110" s="324">
        <v>7.7029315706649726E-2</v>
      </c>
      <c r="I110" s="325">
        <v>2.321804405841156</v>
      </c>
      <c r="J110" s="325">
        <v>6.9534747305455724E-2</v>
      </c>
      <c r="K110" s="319">
        <v>3.0873189203580235E-2</v>
      </c>
      <c r="L110" s="320">
        <v>95645280.995411277</v>
      </c>
      <c r="M110" s="320">
        <v>10413769.066301584</v>
      </c>
      <c r="N110" s="319">
        <v>0.12218214637519412</v>
      </c>
      <c r="O110" s="314">
        <v>18793311.527299762</v>
      </c>
      <c r="P110" s="314">
        <v>1749736.8272417448</v>
      </c>
      <c r="Q110" s="319">
        <v>0.1026625492617924</v>
      </c>
    </row>
    <row r="111" spans="1:17">
      <c r="A111" s="329"/>
      <c r="B111" s="329"/>
      <c r="C111" s="233" t="s">
        <v>307</v>
      </c>
      <c r="D111" s="314">
        <v>24805552.048371889</v>
      </c>
      <c r="E111" s="314">
        <v>3311784.5245113596</v>
      </c>
      <c r="F111" s="315">
        <v>0.15408115495968316</v>
      </c>
      <c r="G111" s="322">
        <v>18.349980407134641</v>
      </c>
      <c r="H111" s="322">
        <v>1.085313857871494</v>
      </c>
      <c r="I111" s="323">
        <v>2.0987375824158789</v>
      </c>
      <c r="J111" s="323">
        <v>3.7890892896932815E-2</v>
      </c>
      <c r="K111" s="315">
        <v>1.8386080386104564E-2</v>
      </c>
      <c r="L111" s="316">
        <v>52060344.336491272</v>
      </c>
      <c r="M111" s="316">
        <v>7764984.6896534637</v>
      </c>
      <c r="N111" s="315">
        <v>0.17530018384686027</v>
      </c>
      <c r="O111" s="314">
        <v>12284783.998628017</v>
      </c>
      <c r="P111" s="314">
        <v>1580246.3661078028</v>
      </c>
      <c r="Q111" s="315">
        <v>0.14762397222155954</v>
      </c>
    </row>
    <row r="112" spans="1:17">
      <c r="A112" s="329"/>
      <c r="B112" s="329"/>
      <c r="C112" s="233" t="s">
        <v>364</v>
      </c>
      <c r="D112" s="314">
        <v>18696019.144767266</v>
      </c>
      <c r="E112" s="314">
        <v>1712229.1104641706</v>
      </c>
      <c r="F112" s="319">
        <v>0.10081548977029786</v>
      </c>
      <c r="G112" s="324">
        <v>13.830435393209116</v>
      </c>
      <c r="H112" s="324">
        <v>0.18836583237319537</v>
      </c>
      <c r="I112" s="325">
        <v>3.3396368030421386</v>
      </c>
      <c r="J112" s="325">
        <v>-2.7075129951088517E-2</v>
      </c>
      <c r="K112" s="319">
        <v>-8.0420096788669879E-3</v>
      </c>
      <c r="L112" s="320">
        <v>62437913.606245168</v>
      </c>
      <c r="M112" s="320">
        <v>5258385.0303054899</v>
      </c>
      <c r="N112" s="319">
        <v>9.1962720946918444E-2</v>
      </c>
      <c r="O112" s="314">
        <v>53735843.457272351</v>
      </c>
      <c r="P112" s="314">
        <v>4823210.6721858606</v>
      </c>
      <c r="Q112" s="319">
        <v>9.8608690588752407E-2</v>
      </c>
    </row>
    <row r="113" spans="1:17">
      <c r="A113" s="329"/>
      <c r="B113" s="329"/>
      <c r="C113" s="233" t="s">
        <v>365</v>
      </c>
      <c r="D113" s="314">
        <v>37968086.330452286</v>
      </c>
      <c r="E113" s="314">
        <v>6636641.3720402196</v>
      </c>
      <c r="F113" s="315">
        <v>0.21182046920751327</v>
      </c>
      <c r="G113" s="322">
        <v>28.087004026420157</v>
      </c>
      <c r="H113" s="322">
        <v>2.9203156311406566</v>
      </c>
      <c r="I113" s="323">
        <v>2.0786643651731018</v>
      </c>
      <c r="J113" s="323">
        <v>1.0598563132580008E-2</v>
      </c>
      <c r="K113" s="315">
        <v>5.1248674593055033E-3</v>
      </c>
      <c r="L113" s="316">
        <v>78922908.068927124</v>
      </c>
      <c r="M113" s="316">
        <v>14127418.221920207</v>
      </c>
      <c r="N113" s="315">
        <v>0.21803088849667507</v>
      </c>
      <c r="O113" s="314">
        <v>16876768.083420452</v>
      </c>
      <c r="P113" s="314">
        <v>2681655.7991679683</v>
      </c>
      <c r="Q113" s="315">
        <v>0.18891402515659528</v>
      </c>
    </row>
    <row r="114" spans="1:17">
      <c r="A114" s="329"/>
      <c r="B114" s="329"/>
      <c r="C114" s="233" t="s">
        <v>366</v>
      </c>
      <c r="D114" s="314">
        <v>78459789.520793498</v>
      </c>
      <c r="E114" s="314">
        <v>2279776.6009920239</v>
      </c>
      <c r="F114" s="319">
        <v>2.9926177662795348E-2</v>
      </c>
      <c r="G114" s="324">
        <v>58.040861080088938</v>
      </c>
      <c r="H114" s="324">
        <v>-3.150017592944252</v>
      </c>
      <c r="I114" s="325">
        <v>2.4252955968410292</v>
      </c>
      <c r="J114" s="325">
        <v>7.5207217238586921E-2</v>
      </c>
      <c r="K114" s="319">
        <v>3.2001867628190864E-2</v>
      </c>
      <c r="L114" s="320">
        <v>190288182.05385441</v>
      </c>
      <c r="M114" s="320">
        <v>11258418.933065027</v>
      </c>
      <c r="N114" s="319">
        <v>6.2885738867168681E-2</v>
      </c>
      <c r="O114" s="314">
        <v>36641024.445186317</v>
      </c>
      <c r="P114" s="314">
        <v>1864109.9339427426</v>
      </c>
      <c r="Q114" s="319">
        <v>5.3601935655909476E-2</v>
      </c>
    </row>
    <row r="115" spans="1:17">
      <c r="A115" s="329"/>
      <c r="B115" s="329" t="s">
        <v>312</v>
      </c>
      <c r="C115" s="233" t="s">
        <v>304</v>
      </c>
      <c r="D115" s="314">
        <v>177837441.3504428</v>
      </c>
      <c r="E115" s="314">
        <v>16847889.19082877</v>
      </c>
      <c r="F115" s="315">
        <v>0.10465206570749903</v>
      </c>
      <c r="G115" s="322">
        <v>10.832535302690117</v>
      </c>
      <c r="H115" s="322">
        <v>0.30129806602012721</v>
      </c>
      <c r="I115" s="323">
        <v>3.2610532185232639</v>
      </c>
      <c r="J115" s="323">
        <v>-0.11956684484006397</v>
      </c>
      <c r="K115" s="315">
        <v>-3.5368317823064897E-2</v>
      </c>
      <c r="L115" s="316">
        <v>579937360.48980367</v>
      </c>
      <c r="M115" s="316">
        <v>35692850.467135549</v>
      </c>
      <c r="N115" s="315">
        <v>6.5582380363651105E-2</v>
      </c>
      <c r="O115" s="314">
        <v>538210317.30894065</v>
      </c>
      <c r="P115" s="314">
        <v>53106240.766527712</v>
      </c>
      <c r="Q115" s="315">
        <v>0.10947391154707108</v>
      </c>
    </row>
    <row r="116" spans="1:17">
      <c r="A116" s="329"/>
      <c r="B116" s="329"/>
      <c r="C116" s="233" t="s">
        <v>305</v>
      </c>
      <c r="D116" s="314">
        <v>332361059.2409839</v>
      </c>
      <c r="E116" s="314">
        <v>-23316027.337957799</v>
      </c>
      <c r="F116" s="319">
        <v>-6.5553920164555954E-2</v>
      </c>
      <c r="G116" s="324">
        <v>20.244965740216294</v>
      </c>
      <c r="H116" s="324">
        <v>-3.0218843637999662</v>
      </c>
      <c r="I116" s="325">
        <v>2.5824220628287398</v>
      </c>
      <c r="J116" s="325">
        <v>0.17305094790202258</v>
      </c>
      <c r="K116" s="319">
        <v>7.1824114944320672E-2</v>
      </c>
      <c r="L116" s="320">
        <v>858296532.2090466</v>
      </c>
      <c r="M116" s="320">
        <v>1338433.56445539</v>
      </c>
      <c r="N116" s="319">
        <v>1.5618424828148833E-3</v>
      </c>
      <c r="O116" s="314">
        <v>167159293.58661902</v>
      </c>
      <c r="P116" s="314">
        <v>-8276712.4454655647</v>
      </c>
      <c r="Q116" s="319">
        <v>-4.717795755081132E-2</v>
      </c>
    </row>
    <row r="117" spans="1:17">
      <c r="A117" s="329"/>
      <c r="B117" s="329"/>
      <c r="C117" s="233" t="s">
        <v>306</v>
      </c>
      <c r="D117" s="314">
        <v>514635539.26863515</v>
      </c>
      <c r="E117" s="314">
        <v>38954372.904854536</v>
      </c>
      <c r="F117" s="315">
        <v>8.189177049541603E-2</v>
      </c>
      <c r="G117" s="322">
        <v>31.347772464634456</v>
      </c>
      <c r="H117" s="322">
        <v>0.23077670439935005</v>
      </c>
      <c r="I117" s="323">
        <v>2.2344193887688162</v>
      </c>
      <c r="J117" s="323">
        <v>6.8576558638977936E-2</v>
      </c>
      <c r="K117" s="315">
        <v>3.1662758573698949E-2</v>
      </c>
      <c r="L117" s="316">
        <v>1149911627.0913339</v>
      </c>
      <c r="M117" s="316">
        <v>119660983.49454093</v>
      </c>
      <c r="N117" s="315">
        <v>0.11614744842748422</v>
      </c>
      <c r="O117" s="314">
        <v>228478577.92779294</v>
      </c>
      <c r="P117" s="314">
        <v>19522924.311349034</v>
      </c>
      <c r="Q117" s="315">
        <v>9.3430945626314779E-2</v>
      </c>
    </row>
    <row r="118" spans="1:17">
      <c r="A118" s="329"/>
      <c r="B118" s="329"/>
      <c r="C118" s="233" t="s">
        <v>307</v>
      </c>
      <c r="D118" s="314">
        <v>283819353.15669727</v>
      </c>
      <c r="E118" s="314">
        <v>38422292.61906606</v>
      </c>
      <c r="F118" s="319">
        <v>0.15657193503006148</v>
      </c>
      <c r="G118" s="324">
        <v>17.288165750192523</v>
      </c>
      <c r="H118" s="324">
        <v>1.235355943373456</v>
      </c>
      <c r="I118" s="325">
        <v>2.0860048805331326</v>
      </c>
      <c r="J118" s="325">
        <v>6.7361060626869751E-2</v>
      </c>
      <c r="K118" s="319">
        <v>3.3369463182463616E-2</v>
      </c>
      <c r="L118" s="320">
        <v>592048555.87462723</v>
      </c>
      <c r="M118" s="320">
        <v>96679296.197174966</v>
      </c>
      <c r="N118" s="319">
        <v>0.19516611963391786</v>
      </c>
      <c r="O118" s="314">
        <v>140830166.388044</v>
      </c>
      <c r="P118" s="314">
        <v>18511252.40644379</v>
      </c>
      <c r="Q118" s="319">
        <v>0.15133597743704902</v>
      </c>
    </row>
    <row r="119" spans="1:17">
      <c r="A119" s="329"/>
      <c r="B119" s="329"/>
      <c r="C119" s="233" t="s">
        <v>364</v>
      </c>
      <c r="D119" s="314">
        <v>220658036.4978821</v>
      </c>
      <c r="E119" s="314">
        <v>22724496.463848978</v>
      </c>
      <c r="F119" s="315">
        <v>0.11480872044193055</v>
      </c>
      <c r="G119" s="322">
        <v>13.44084773169528</v>
      </c>
      <c r="H119" s="322">
        <v>0.49289527621143137</v>
      </c>
      <c r="I119" s="323">
        <v>3.3506037496086361</v>
      </c>
      <c r="J119" s="323">
        <v>-8.2205176259372514E-2</v>
      </c>
      <c r="K119" s="315">
        <v>-2.3946912873569388E-2</v>
      </c>
      <c r="L119" s="316">
        <v>739337644.47108305</v>
      </c>
      <c r="M119" s="316">
        <v>59869621.513601303</v>
      </c>
      <c r="N119" s="315">
        <v>8.8112493142812248E-2</v>
      </c>
      <c r="O119" s="314">
        <v>634724820.2771132</v>
      </c>
      <c r="P119" s="314">
        <v>65437693.501162052</v>
      </c>
      <c r="Q119" s="315">
        <v>0.11494672973154324</v>
      </c>
    </row>
    <row r="120" spans="1:17">
      <c r="A120" s="329"/>
      <c r="B120" s="329"/>
      <c r="C120" s="233" t="s">
        <v>365</v>
      </c>
      <c r="D120" s="314">
        <v>423831560.33340704</v>
      </c>
      <c r="E120" s="314">
        <v>68060124.905261874</v>
      </c>
      <c r="F120" s="319">
        <v>0.19130294938759329</v>
      </c>
      <c r="G120" s="324">
        <v>25.816668890656171</v>
      </c>
      <c r="H120" s="324">
        <v>2.5436468947336408</v>
      </c>
      <c r="I120" s="325">
        <v>2.0800120556697164</v>
      </c>
      <c r="J120" s="325">
        <v>5.2683923874243366E-2</v>
      </c>
      <c r="K120" s="319">
        <v>2.5986875557034092E-2</v>
      </c>
      <c r="L120" s="320">
        <v>881574755.06679332</v>
      </c>
      <c r="M120" s="320">
        <v>160309315.53405809</v>
      </c>
      <c r="N120" s="319">
        <v>0.22226119088405638</v>
      </c>
      <c r="O120" s="314">
        <v>190006245.77271152</v>
      </c>
      <c r="P120" s="314">
        <v>28295681.707112968</v>
      </c>
      <c r="Q120" s="319">
        <v>0.17497732365607674</v>
      </c>
    </row>
    <row r="121" spans="1:17">
      <c r="A121" s="329"/>
      <c r="B121" s="329"/>
      <c r="C121" s="233" t="s">
        <v>366</v>
      </c>
      <c r="D121" s="314">
        <v>996436474.51315463</v>
      </c>
      <c r="E121" s="314">
        <v>21458124.671875596</v>
      </c>
      <c r="F121" s="315">
        <v>2.200882170908601E-2</v>
      </c>
      <c r="G121" s="322">
        <v>60.695504867175437</v>
      </c>
      <c r="H121" s="322">
        <v>-3.0833439156048144</v>
      </c>
      <c r="I121" s="323">
        <v>2.3571845198673964</v>
      </c>
      <c r="J121" s="323">
        <v>9.0465608274861609E-2</v>
      </c>
      <c r="K121" s="315">
        <v>3.9910377864762661E-2</v>
      </c>
      <c r="L121" s="316">
        <v>2348784632.7536516</v>
      </c>
      <c r="M121" s="316">
        <v>138782768.77514219</v>
      </c>
      <c r="N121" s="315">
        <v>6.2797579964616601E-2</v>
      </c>
      <c r="O121" s="314">
        <v>456012921.59472263</v>
      </c>
      <c r="P121" s="314">
        <v>12743712.259521842</v>
      </c>
      <c r="Q121" s="315">
        <v>2.8749373949601423E-2</v>
      </c>
    </row>
    <row r="122" spans="1:17">
      <c r="A122" s="329"/>
      <c r="B122" s="329" t="s">
        <v>313</v>
      </c>
      <c r="C122" s="233" t="s">
        <v>304</v>
      </c>
      <c r="D122" s="314">
        <v>57760955.524308659</v>
      </c>
      <c r="E122" s="314">
        <v>3450623.1201681048</v>
      </c>
      <c r="F122" s="319">
        <v>6.353529738118549E-2</v>
      </c>
      <c r="G122" s="324">
        <v>10.545677544887633</v>
      </c>
      <c r="H122" s="324">
        <v>-6.6459211334747081E-2</v>
      </c>
      <c r="I122" s="325">
        <v>3.2651111098744563</v>
      </c>
      <c r="J122" s="325">
        <v>-3.7089023574634616E-2</v>
      </c>
      <c r="K122" s="319">
        <v>-1.12316098588173E-2</v>
      </c>
      <c r="L122" s="320">
        <v>188595937.59938455</v>
      </c>
      <c r="M122" s="320">
        <v>9252350.6867671311</v>
      </c>
      <c r="N122" s="319">
        <v>5.159008384991879E-2</v>
      </c>
      <c r="O122" s="314">
        <v>174813330.36764297</v>
      </c>
      <c r="P122" s="314">
        <v>11033982.441833228</v>
      </c>
      <c r="Q122" s="319">
        <v>6.7371024378675037E-2</v>
      </c>
    </row>
    <row r="123" spans="1:17">
      <c r="A123" s="329"/>
      <c r="B123" s="329"/>
      <c r="C123" s="233" t="s">
        <v>305</v>
      </c>
      <c r="D123" s="314">
        <v>104846233.97083417</v>
      </c>
      <c r="E123" s="314">
        <v>-8083781.4488524348</v>
      </c>
      <c r="F123" s="315">
        <v>-7.1582222129434186E-2</v>
      </c>
      <c r="G123" s="322">
        <v>19.142248690587159</v>
      </c>
      <c r="H123" s="322">
        <v>-2.9240638224375175</v>
      </c>
      <c r="I123" s="323">
        <v>2.6143742522465061</v>
      </c>
      <c r="J123" s="323">
        <v>9.4464941815481929E-2</v>
      </c>
      <c r="K123" s="315">
        <v>3.7487437117061935E-2</v>
      </c>
      <c r="L123" s="316">
        <v>274107294.53836179</v>
      </c>
      <c r="M123" s="316">
        <v>-10466102.744825602</v>
      </c>
      <c r="N123" s="315">
        <v>-3.6778219063149022E-2</v>
      </c>
      <c r="O123" s="314">
        <v>53199790.791424096</v>
      </c>
      <c r="P123" s="314">
        <v>-1701824.3024715334</v>
      </c>
      <c r="Q123" s="315">
        <v>-3.0997709257933197E-2</v>
      </c>
    </row>
    <row r="124" spans="1:17">
      <c r="A124" s="329"/>
      <c r="B124" s="329"/>
      <c r="C124" s="233" t="s">
        <v>306</v>
      </c>
      <c r="D124" s="314">
        <v>174195436.57268342</v>
      </c>
      <c r="E124" s="314">
        <v>12292138.087638468</v>
      </c>
      <c r="F124" s="319">
        <v>7.592271561270196E-2</v>
      </c>
      <c r="G124" s="324">
        <v>31.803644645617769</v>
      </c>
      <c r="H124" s="324">
        <v>0.16804477446323673</v>
      </c>
      <c r="I124" s="325">
        <v>2.2299316313501771</v>
      </c>
      <c r="J124" s="325">
        <v>4.5177718583571558E-2</v>
      </c>
      <c r="K124" s="319">
        <v>2.0678630357211236E-2</v>
      </c>
      <c r="L124" s="320">
        <v>388443914.05028027</v>
      </c>
      <c r="M124" s="320">
        <v>34725049.195258677</v>
      </c>
      <c r="N124" s="319">
        <v>9.8171323741784028E-2</v>
      </c>
      <c r="O124" s="314">
        <v>76573464.770368844</v>
      </c>
      <c r="P124" s="314">
        <v>7135535.9390318394</v>
      </c>
      <c r="Q124" s="319">
        <v>0.10276135908897684</v>
      </c>
    </row>
    <row r="125" spans="1:17">
      <c r="A125" s="329"/>
      <c r="B125" s="329"/>
      <c r="C125" s="233" t="s">
        <v>307</v>
      </c>
      <c r="D125" s="314">
        <v>96947657.332716912</v>
      </c>
      <c r="E125" s="314">
        <v>11585139.401289672</v>
      </c>
      <c r="F125" s="315">
        <v>0.13571693621544947</v>
      </c>
      <c r="G125" s="322">
        <v>17.700170014203213</v>
      </c>
      <c r="H125" s="322">
        <v>1.0204946367288521</v>
      </c>
      <c r="I125" s="323">
        <v>2.0947025008796603</v>
      </c>
      <c r="J125" s="323">
        <v>3.6795485362545843E-2</v>
      </c>
      <c r="K125" s="315">
        <v>1.7880052444109003E-2</v>
      </c>
      <c r="L125" s="316">
        <v>203076500.26926646</v>
      </c>
      <c r="M125" s="316">
        <v>27408375.755976856</v>
      </c>
      <c r="N125" s="315">
        <v>0.15602361459664452</v>
      </c>
      <c r="O125" s="314">
        <v>47973102.315532565</v>
      </c>
      <c r="P125" s="314">
        <v>5446477.6780972928</v>
      </c>
      <c r="Q125" s="315">
        <v>0.12807218359161465</v>
      </c>
    </row>
    <row r="126" spans="1:17">
      <c r="A126" s="329"/>
      <c r="B126" s="329"/>
      <c r="C126" s="233" t="s">
        <v>364</v>
      </c>
      <c r="D126" s="314">
        <v>72007889.154388607</v>
      </c>
      <c r="E126" s="314">
        <v>5528085.9442815855</v>
      </c>
      <c r="F126" s="319">
        <v>8.315436685048945E-2</v>
      </c>
      <c r="G126" s="324">
        <v>13.146804321660026</v>
      </c>
      <c r="H126" s="324">
        <v>0.15677586919889919</v>
      </c>
      <c r="I126" s="325">
        <v>3.3601583873943612</v>
      </c>
      <c r="J126" s="325">
        <v>-1.6931214864338795E-2</v>
      </c>
      <c r="K126" s="319">
        <v>-5.0135521583480301E-3</v>
      </c>
      <c r="L126" s="320">
        <v>241957912.70068234</v>
      </c>
      <c r="M126" s="320">
        <v>17449660.519625366</v>
      </c>
      <c r="N126" s="319">
        <v>7.7723915936742091E-2</v>
      </c>
      <c r="O126" s="314">
        <v>207131596.13792157</v>
      </c>
      <c r="P126" s="314">
        <v>15881756.438798875</v>
      </c>
      <c r="Q126" s="319">
        <v>8.3041933335914461E-2</v>
      </c>
    </row>
    <row r="127" spans="1:17">
      <c r="A127" s="329"/>
      <c r="B127" s="329"/>
      <c r="C127" s="233" t="s">
        <v>365</v>
      </c>
      <c r="D127" s="314">
        <v>146411156.95818135</v>
      </c>
      <c r="E127" s="314">
        <v>22803357.669004917</v>
      </c>
      <c r="F127" s="315">
        <v>0.18448154404607756</v>
      </c>
      <c r="G127" s="322">
        <v>26.730943701322914</v>
      </c>
      <c r="H127" s="322">
        <v>2.578212312545368</v>
      </c>
      <c r="I127" s="323">
        <v>2.0786972359463798</v>
      </c>
      <c r="J127" s="323">
        <v>1.293405775884926E-2</v>
      </c>
      <c r="K127" s="315">
        <v>6.2611522440812447E-3</v>
      </c>
      <c r="L127" s="316">
        <v>304344467.28068316</v>
      </c>
      <c r="M127" s="316">
        <v>49000026.972307652</v>
      </c>
      <c r="N127" s="315">
        <v>0.19189776332365444</v>
      </c>
      <c r="O127" s="314">
        <v>65315874.870617718</v>
      </c>
      <c r="P127" s="314">
        <v>9147561.546430096</v>
      </c>
      <c r="Q127" s="315">
        <v>0.16285982264827781</v>
      </c>
    </row>
    <row r="128" spans="1:17">
      <c r="A128" s="329"/>
      <c r="B128" s="329"/>
      <c r="C128" s="233" t="s">
        <v>366</v>
      </c>
      <c r="D128" s="314">
        <v>329091171.73939317</v>
      </c>
      <c r="E128" s="314">
        <v>7405519.416941762</v>
      </c>
      <c r="F128" s="319">
        <v>2.30209813943415E-2</v>
      </c>
      <c r="G128" s="324">
        <v>60.083655966742533</v>
      </c>
      <c r="H128" s="324">
        <v>-2.7731151823914786</v>
      </c>
      <c r="I128" s="325">
        <v>2.3609560955142808</v>
      </c>
      <c r="J128" s="325">
        <v>4.6955034478884272E-2</v>
      </c>
      <c r="K128" s="319">
        <v>2.0291708275135496E-2</v>
      </c>
      <c r="L128" s="320">
        <v>776969807.89805734</v>
      </c>
      <c r="M128" s="320">
        <v>32588867.1040411</v>
      </c>
      <c r="N128" s="319">
        <v>4.3779824708138293E-2</v>
      </c>
      <c r="O128" s="314">
        <v>149775690.96581474</v>
      </c>
      <c r="P128" s="314">
        <v>6593699.6755326688</v>
      </c>
      <c r="Q128" s="319">
        <v>4.6051180152710945E-2</v>
      </c>
    </row>
  </sheetData>
  <mergeCells count="32"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  <mergeCell ref="A24:A44"/>
    <mergeCell ref="B24:B30"/>
    <mergeCell ref="B31:B37"/>
    <mergeCell ref="B38:B44"/>
    <mergeCell ref="A45:A65"/>
    <mergeCell ref="B45:B51"/>
    <mergeCell ref="B52:B58"/>
    <mergeCell ref="B59:B65"/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workbookViewId="0"/>
  </sheetViews>
  <sheetFormatPr defaultRowHeight="14.5"/>
  <sheetData/>
  <sheetProtection algorithmName="SHA-512" hashValue="JZHE7MUyC6ID3p52D9d1sG2jhjOUdScQv0hW8nuP5tktfrgtvESelMEsouPvGdQwJ2oduSchZ2M4y99UPwT99A==" saltValue="qcYzYaUxMF8lGOhwP2jpcg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G2:M22"/>
  <sheetViews>
    <sheetView showGridLines="0" tabSelected="1" zoomScaleNormal="100" workbookViewId="0">
      <selection activeCell="H8" sqref="H8"/>
    </sheetView>
  </sheetViews>
  <sheetFormatPr defaultRowHeight="14.5"/>
  <cols>
    <col min="2" max="2" width="45" bestFit="1" customWidth="1"/>
    <col min="8" max="8" width="34.81640625" customWidth="1"/>
  </cols>
  <sheetData>
    <row r="2" spans="7:13" ht="15" thickBot="1"/>
    <row r="3" spans="7:13" ht="24" thickBot="1">
      <c r="G3" s="335" t="s">
        <v>314</v>
      </c>
      <c r="H3" s="336"/>
      <c r="I3" s="336"/>
      <c r="J3" s="337"/>
      <c r="K3" s="46"/>
      <c r="L3" s="46"/>
      <c r="M3" s="46"/>
    </row>
    <row r="5" spans="7:13">
      <c r="H5" t="s">
        <v>515</v>
      </c>
    </row>
    <row r="6" spans="7:13">
      <c r="H6" t="s">
        <v>516</v>
      </c>
    </row>
    <row r="7" spans="7:13">
      <c r="H7" t="s">
        <v>517</v>
      </c>
    </row>
    <row r="8" spans="7:13">
      <c r="I8" s="47"/>
      <c r="J8" s="47"/>
      <c r="K8" s="47"/>
    </row>
    <row r="9" spans="7:13" ht="15" thickBot="1">
      <c r="H9" s="48" t="s">
        <v>75</v>
      </c>
    </row>
    <row r="10" spans="7:13">
      <c r="H10" s="202" t="s">
        <v>67</v>
      </c>
    </row>
    <row r="11" spans="7:13">
      <c r="H11" s="202" t="s">
        <v>68</v>
      </c>
    </row>
    <row r="12" spans="7:13">
      <c r="H12" s="202" t="s">
        <v>26</v>
      </c>
    </row>
    <row r="13" spans="7:13">
      <c r="H13" s="202" t="s">
        <v>27</v>
      </c>
    </row>
    <row r="14" spans="7:13">
      <c r="H14" s="202" t="s">
        <v>28</v>
      </c>
    </row>
    <row r="15" spans="7:13">
      <c r="H15" s="202" t="s">
        <v>29</v>
      </c>
    </row>
    <row r="16" spans="7:13" hidden="1">
      <c r="H16" s="202" t="s">
        <v>69</v>
      </c>
    </row>
    <row r="17" spans="8:8" hidden="1">
      <c r="H17" s="202" t="s">
        <v>70</v>
      </c>
    </row>
    <row r="18" spans="8:8" hidden="1">
      <c r="H18" s="202" t="s">
        <v>309</v>
      </c>
    </row>
    <row r="19" spans="8:8">
      <c r="H19" s="202" t="s">
        <v>71</v>
      </c>
    </row>
    <row r="20" spans="8:8" hidden="1">
      <c r="H20" s="202" t="s">
        <v>72</v>
      </c>
    </row>
    <row r="21" spans="8:8">
      <c r="H21" s="202" t="s">
        <v>73</v>
      </c>
    </row>
    <row r="22" spans="8:8">
      <c r="H22" s="202" t="s">
        <v>74</v>
      </c>
    </row>
  </sheetData>
  <mergeCells count="1">
    <mergeCell ref="G3:J3"/>
  </mergeCells>
  <hyperlinks>
    <hyperlink ref="H10" location="'TOTAL U.S. MULO+C'!A1" display="'TOTAL U.S. MULO+C'!A1" xr:uid="{00000000-0004-0000-0D00-000000000000}"/>
    <hyperlink ref="H11" location="'TOTAL U.S. MULO'!A1" display="'TOTAL U.S. MULO'!A1" xr:uid="{00000000-0004-0000-0D00-000001000000}"/>
    <hyperlink ref="H12" location="'TOTAL U.S. FOOD'!A1" display="'TOTAL U.S. FOOD'!A1" xr:uid="{00000000-0004-0000-0D00-000002000000}"/>
    <hyperlink ref="H13" location="'TOTAL U.S. DRUG'!A1" display="'TOTAL U.S. DRUG'!A1" xr:uid="{00000000-0004-0000-0D00-000003000000}"/>
    <hyperlink ref="H14" location="'TOTAL U.S. CONVENIENCE'!A1" display="'TOTAL U.S. CONVENIENCE'!A1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IRI STANDARD REGIONS'!A1" display="'IRI STANDARD REGIONS'!A1" xr:uid="{00000000-0004-0000-0D00-000009000000}"/>
    <hyperlink ref="H20" location="'WALMART REGIONS'!A1" display="'WALMART REGIONS'!A1" xr:uid="{00000000-0004-0000-0D00-00000A000000}"/>
    <hyperlink ref="H21" location="'IRI STANDARD REGIONS &amp; MARKETS'!A1" display="'IRI STANDARD REGIONS &amp; MARKETS'!A1" xr:uid="{00000000-0004-0000-0D00-00000B000000}"/>
    <hyperlink ref="H22" location="'DMI CUSTOM REGIONS &amp;NEW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topLeftCell="B1" zoomScale="70" zoomScaleNormal="70" workbookViewId="0">
      <selection activeCell="C7" sqref="C7:Q7"/>
    </sheetView>
  </sheetViews>
  <sheetFormatPr defaultColWidth="9.1796875" defaultRowHeight="14.5"/>
  <cols>
    <col min="1" max="1" width="9.1796875" style="1"/>
    <col min="2" max="2" width="21.7265625" style="1" customWidth="1"/>
    <col min="3" max="3" width="41.1796875" style="145" customWidth="1"/>
    <col min="4" max="4" width="20.26953125" style="1" bestFit="1" customWidth="1"/>
    <col min="5" max="5" width="17.1796875" style="1" bestFit="1" customWidth="1"/>
    <col min="6" max="6" width="11.54296875" style="19" customWidth="1"/>
    <col min="7" max="10" width="10.453125" style="19" customWidth="1"/>
    <col min="11" max="11" width="11.54296875" style="19" bestFit="1" customWidth="1"/>
    <col min="12" max="12" width="20.1796875" style="1" bestFit="1" customWidth="1"/>
    <col min="13" max="13" width="17.81640625" style="1" bestFit="1" customWidth="1"/>
    <col min="14" max="14" width="11.54296875" style="19" bestFit="1" customWidth="1"/>
    <col min="15" max="15" width="20.26953125" style="1" bestFit="1" customWidth="1"/>
    <col min="16" max="16" width="17.453125" style="1" bestFit="1" customWidth="1"/>
    <col min="17" max="17" width="11.54296875" style="19" bestFit="1" customWidth="1"/>
    <col min="18" max="16384" width="9.1796875" style="1"/>
  </cols>
  <sheetData>
    <row r="2" spans="2:17" ht="23.5">
      <c r="B2" s="346" t="s">
        <v>314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24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04-21-2024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94</v>
      </c>
      <c r="E5" s="349"/>
      <c r="F5" s="350"/>
      <c r="G5" s="351" t="s">
        <v>31</v>
      </c>
      <c r="H5" s="352"/>
      <c r="I5" s="348" t="s">
        <v>32</v>
      </c>
      <c r="J5" s="349"/>
      <c r="K5" s="350"/>
      <c r="L5" s="351" t="s">
        <v>33</v>
      </c>
      <c r="M5" s="349"/>
      <c r="N5" s="352"/>
      <c r="O5" s="348" t="s">
        <v>34</v>
      </c>
      <c r="P5" s="349"/>
      <c r="Q5" s="350"/>
    </row>
    <row r="6" spans="2:17" s="14" customFormat="1" ht="23.15" customHeight="1" thickBot="1">
      <c r="C6" s="146"/>
      <c r="D6" s="74" t="s">
        <v>30</v>
      </c>
      <c r="E6" s="75" t="s">
        <v>36</v>
      </c>
      <c r="F6" s="17" t="s">
        <v>37</v>
      </c>
      <c r="G6" s="18" t="s">
        <v>30</v>
      </c>
      <c r="H6" s="49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49" t="s">
        <v>37</v>
      </c>
      <c r="O6" s="15" t="s">
        <v>30</v>
      </c>
      <c r="P6" s="16" t="s">
        <v>36</v>
      </c>
      <c r="Q6" s="17" t="s">
        <v>37</v>
      </c>
    </row>
    <row r="7" spans="2:17" ht="15" thickBot="1">
      <c r="C7" s="287" t="s">
        <v>11</v>
      </c>
      <c r="D7" s="288">
        <f>'Segment Data'!D3</f>
        <v>309229310.13378429</v>
      </c>
      <c r="E7" s="289">
        <f>'Segment Data'!E3</f>
        <v>19020256.547992706</v>
      </c>
      <c r="F7" s="290">
        <f>'Segment Data'!F3</f>
        <v>6.5539845545755648E-2</v>
      </c>
      <c r="G7" s="291">
        <f>'Segment Data'!G3</f>
        <v>99.956342516968149</v>
      </c>
      <c r="H7" s="292">
        <f>'Segment Data'!H3</f>
        <v>-3.2567364254816766E-2</v>
      </c>
      <c r="I7" s="293">
        <f>'Segment Data'!I3</f>
        <v>2.8224730963881646</v>
      </c>
      <c r="J7" s="294">
        <f>'Segment Data'!J3</f>
        <v>2.927991435341637E-2</v>
      </c>
      <c r="K7" s="290">
        <f>'Segment Data'!K3</f>
        <v>1.0482595526059148E-2</v>
      </c>
      <c r="L7" s="295">
        <f>'Segment Data'!L3</f>
        <v>872791408.46727824</v>
      </c>
      <c r="M7" s="296">
        <f>'Segment Data'!M3</f>
        <v>62181458.626688242</v>
      </c>
      <c r="N7" s="290">
        <f>'Segment Data'!N3</f>
        <v>7.6709468763511354E-2</v>
      </c>
      <c r="O7" s="288">
        <f>'Segment Data'!O3</f>
        <v>336056542.75265348</v>
      </c>
      <c r="P7" s="289">
        <f>'Segment Data'!P3</f>
        <v>20606022.880261302</v>
      </c>
      <c r="Q7" s="290">
        <f>'Segment Data'!Q3</f>
        <v>6.5322519958429512E-2</v>
      </c>
    </row>
    <row r="8" spans="2:17">
      <c r="B8" s="338" t="s">
        <v>90</v>
      </c>
      <c r="C8" s="150" t="s">
        <v>362</v>
      </c>
      <c r="D8" s="77">
        <f>'Segment Data'!D4</f>
        <v>5071479.6241269978</v>
      </c>
      <c r="E8" s="76">
        <f>'Segment Data'!E4</f>
        <v>-106730.09056794085</v>
      </c>
      <c r="F8" s="78">
        <f>'Segment Data'!F4</f>
        <v>-2.0611388191763991E-2</v>
      </c>
      <c r="G8" s="95">
        <f>'Segment Data'!G4</f>
        <v>1.6393224631835432</v>
      </c>
      <c r="H8" s="81">
        <f>'Segment Data'!H4</f>
        <v>-0.14478295362298055</v>
      </c>
      <c r="I8" s="181">
        <f>'Segment Data'!I4</f>
        <v>4.9181155468057174</v>
      </c>
      <c r="J8" s="182">
        <f>'Segment Data'!J4</f>
        <v>-2.042584886387111E-2</v>
      </c>
      <c r="K8" s="78">
        <f>'Segment Data'!K4</f>
        <v>-4.136008433944024E-3</v>
      </c>
      <c r="L8" s="79">
        <f>'Segment Data'!L4</f>
        <v>24942122.784727402</v>
      </c>
      <c r="M8" s="80">
        <f>'Segment Data'!M4</f>
        <v>-630680.24675196037</v>
      </c>
      <c r="N8" s="78">
        <f>'Segment Data'!N4</f>
        <v>-2.4662147750311596E-2</v>
      </c>
      <c r="O8" s="77">
        <f>'Segment Data'!O4</f>
        <v>10745560.896438392</v>
      </c>
      <c r="P8" s="76">
        <f>'Segment Data'!P4</f>
        <v>-83476.612872585654</v>
      </c>
      <c r="Q8" s="78">
        <f>'Segment Data'!Q4</f>
        <v>-7.7085902418207661E-3</v>
      </c>
    </row>
    <row r="9" spans="2:17">
      <c r="B9" s="339"/>
      <c r="C9" s="151" t="s">
        <v>310</v>
      </c>
      <c r="D9" s="77">
        <f>'Segment Data'!D5</f>
        <v>4234177.9031605767</v>
      </c>
      <c r="E9" s="76">
        <f>'Segment Data'!E5</f>
        <v>-154450.16248702351</v>
      </c>
      <c r="F9" s="78">
        <f>'Segment Data'!F5</f>
        <v>-3.5193267731206644E-2</v>
      </c>
      <c r="G9" s="95">
        <f>'Segment Data'!G5</f>
        <v>1.3686701838935968</v>
      </c>
      <c r="H9" s="81">
        <f>'Segment Data'!H5</f>
        <v>-0.143392002782883</v>
      </c>
      <c r="I9" s="181">
        <f>'Segment Data'!I5</f>
        <v>4.090260290085852</v>
      </c>
      <c r="J9" s="182">
        <f>'Segment Data'!J5</f>
        <v>-2.5259545364876956E-2</v>
      </c>
      <c r="K9" s="78">
        <f>'Segment Data'!K5</f>
        <v>-6.1376317876768414E-3</v>
      </c>
      <c r="L9" s="79">
        <f>'Segment Data'!L5</f>
        <v>17318889.738456685</v>
      </c>
      <c r="M9" s="80">
        <f>'Segment Data'!M5</f>
        <v>-742596.11613177881</v>
      </c>
      <c r="N9" s="78">
        <f>'Segment Data'!N5</f>
        <v>-4.1114896200144274E-2</v>
      </c>
      <c r="O9" s="77">
        <f>'Segment Data'!O5</f>
        <v>7589290.3915614411</v>
      </c>
      <c r="P9" s="76">
        <f>'Segment Data'!P5</f>
        <v>548366.39819588792</v>
      </c>
      <c r="Q9" s="78">
        <f>'Segment Data'!Q5</f>
        <v>7.7882732253976433E-2</v>
      </c>
    </row>
    <row r="10" spans="2:17">
      <c r="B10" s="339"/>
      <c r="C10" s="151" t="s">
        <v>204</v>
      </c>
      <c r="D10" s="77">
        <f>'Segment Data'!D6</f>
        <v>140875717.47288546</v>
      </c>
      <c r="E10" s="76">
        <f>'Segment Data'!E6</f>
        <v>20660377.334761411</v>
      </c>
      <c r="F10" s="78">
        <f>'Segment Data'!F6</f>
        <v>0.17186140563278546</v>
      </c>
      <c r="G10" s="95">
        <f>'Segment Data'!G6</f>
        <v>45.537149961467811</v>
      </c>
      <c r="H10" s="81">
        <f>'Segment Data'!H6</f>
        <v>4.1180396239674693</v>
      </c>
      <c r="I10" s="181">
        <f>'Segment Data'!I6</f>
        <v>3.0735628021213675</v>
      </c>
      <c r="J10" s="182">
        <f>'Segment Data'!J6</f>
        <v>-6.3041009704805084E-2</v>
      </c>
      <c r="K10" s="78">
        <f>'Segment Data'!K6</f>
        <v>-2.0098492983754223E-2</v>
      </c>
      <c r="L10" s="79">
        <f>'Segment Data'!L6</f>
        <v>432990364.9468199</v>
      </c>
      <c r="M10" s="80">
        <f>'Segment Data'!M6</f>
        <v>55922470.829600155</v>
      </c>
      <c r="N10" s="78">
        <f>'Segment Data'!N6</f>
        <v>0.14830875739374258</v>
      </c>
      <c r="O10" s="77">
        <f>'Segment Data'!O6</f>
        <v>158197704.40695778</v>
      </c>
      <c r="P10" s="76">
        <f>'Segment Data'!P6</f>
        <v>15535753.655457884</v>
      </c>
      <c r="Q10" s="78">
        <f>'Segment Data'!Q6</f>
        <v>0.10889906925862324</v>
      </c>
    </row>
    <row r="11" spans="2:17">
      <c r="B11" s="339"/>
      <c r="C11" s="151" t="s">
        <v>339</v>
      </c>
      <c r="D11" s="77">
        <f>'Segment Data'!D7</f>
        <v>3967827.0357064218</v>
      </c>
      <c r="E11" s="76">
        <f>'Segment Data'!E7</f>
        <v>954134.49057532661</v>
      </c>
      <c r="F11" s="78">
        <f>'Segment Data'!F7</f>
        <v>0.31659981112433683</v>
      </c>
      <c r="G11" s="95">
        <f>'Segment Data'!G7</f>
        <v>1.2825740162133055</v>
      </c>
      <c r="H11" s="81">
        <f>'Segment Data'!H7</f>
        <v>0.2442334524660561</v>
      </c>
      <c r="I11" s="181">
        <f>'Segment Data'!I7</f>
        <v>4.783508199101723</v>
      </c>
      <c r="J11" s="182">
        <f>'Segment Data'!J7</f>
        <v>-0.11548495675785908</v>
      </c>
      <c r="K11" s="78">
        <f>'Segment Data'!K7</f>
        <v>-2.3573202305810524E-2</v>
      </c>
      <c r="L11" s="79">
        <f>'Segment Data'!L7</f>
        <v>18980133.157919154</v>
      </c>
      <c r="M11" s="80">
        <f>'Segment Data'!M7</f>
        <v>4216074.0054568723</v>
      </c>
      <c r="N11" s="78">
        <f>'Segment Data'!N7</f>
        <v>0.28556333742091078</v>
      </c>
      <c r="O11" s="77">
        <f>'Segment Data'!O7</f>
        <v>8791243.6784924604</v>
      </c>
      <c r="P11" s="76">
        <f>'Segment Data'!P7</f>
        <v>1895397.157687474</v>
      </c>
      <c r="Q11" s="78">
        <f>'Segment Data'!Q7</f>
        <v>0.27486069360288123</v>
      </c>
    </row>
    <row r="12" spans="2:17" ht="15" thickBot="1">
      <c r="B12" s="340"/>
      <c r="C12" s="152" t="s">
        <v>340</v>
      </c>
      <c r="D12" s="144">
        <f>'Segment Data'!D8</f>
        <v>155080108.09790805</v>
      </c>
      <c r="E12" s="138">
        <f>'Segment Data'!E8</f>
        <v>-2333075.0242896676</v>
      </c>
      <c r="F12" s="140">
        <f>'Segment Data'!F8</f>
        <v>-1.4821344553324565E-2</v>
      </c>
      <c r="G12" s="141">
        <f>'Segment Data'!G8</f>
        <v>50.128625892210934</v>
      </c>
      <c r="H12" s="142">
        <f>'Segment Data'!H8</f>
        <v>-4.1066654842827504</v>
      </c>
      <c r="I12" s="183">
        <f>'Segment Data'!I8</f>
        <v>2.4410603170353462</v>
      </c>
      <c r="J12" s="184">
        <f>'Segment Data'!J8</f>
        <v>5.7881854824711976E-2</v>
      </c>
      <c r="K12" s="140">
        <f>'Segment Data'!K8</f>
        <v>2.428767116794972E-2</v>
      </c>
      <c r="L12" s="143">
        <f>'Segment Data'!L8</f>
        <v>378559897.83935517</v>
      </c>
      <c r="M12" s="139">
        <f>'Segment Data'!M8</f>
        <v>3416190.154515028</v>
      </c>
      <c r="N12" s="140">
        <f>'Segment Data'!N8</f>
        <v>9.1063506718470251E-3</v>
      </c>
      <c r="O12" s="144">
        <f>'Segment Data'!O8</f>
        <v>150732743.37920338</v>
      </c>
      <c r="P12" s="138">
        <f>'Segment Data'!P8</f>
        <v>2709982.2817926407</v>
      </c>
      <c r="Q12" s="140">
        <f>'Segment Data'!Q8</f>
        <v>1.8307875503073862E-2</v>
      </c>
    </row>
    <row r="13" spans="2:17">
      <c r="B13" s="344" t="s">
        <v>91</v>
      </c>
      <c r="C13" s="153" t="s">
        <v>205</v>
      </c>
      <c r="D13" s="116">
        <f>'Type Data'!D3</f>
        <v>254753404.76644665</v>
      </c>
      <c r="E13" s="110">
        <f>'Type Data'!E3</f>
        <v>16343231.921031922</v>
      </c>
      <c r="F13" s="112">
        <f>'Type Data'!F3</f>
        <v>6.8550900013938931E-2</v>
      </c>
      <c r="G13" s="113">
        <f>'Type Data'!G3</f>
        <v>82.34736407484138</v>
      </c>
      <c r="H13" s="114">
        <f>'Type Data'!H3</f>
        <v>0.20529099730428868</v>
      </c>
      <c r="I13" s="185">
        <f>'Type Data'!I3</f>
        <v>2.7826855378990025</v>
      </c>
      <c r="J13" s="186">
        <f>'Type Data'!J3</f>
        <v>3.4827073425422572E-2</v>
      </c>
      <c r="K13" s="112">
        <f>'Type Data'!K3</f>
        <v>1.2674260292403582E-2</v>
      </c>
      <c r="L13" s="115">
        <f>'Type Data'!L3</f>
        <v>708898615.17412186</v>
      </c>
      <c r="M13" s="111">
        <f>'Type Data'!M3</f>
        <v>53781203.704239726</v>
      </c>
      <c r="N13" s="112">
        <f>'Type Data'!N3</f>
        <v>8.2093992256397574E-2</v>
      </c>
      <c r="O13" s="116">
        <f>'Type Data'!O3</f>
        <v>276542882.13131213</v>
      </c>
      <c r="P13" s="110">
        <f>'Type Data'!P3</f>
        <v>18838141.057986885</v>
      </c>
      <c r="Q13" s="112">
        <f>'Type Data'!Q3</f>
        <v>7.3099706972898998E-2</v>
      </c>
    </row>
    <row r="14" spans="2:17">
      <c r="B14" s="342"/>
      <c r="C14" s="154" t="s">
        <v>206</v>
      </c>
      <c r="D14" s="77">
        <f>'Type Data'!D4</f>
        <v>38645928.489405409</v>
      </c>
      <c r="E14" s="76">
        <f>'Type Data'!E4</f>
        <v>2885232.1352595985</v>
      </c>
      <c r="F14" s="78">
        <f>'Type Data'!F4</f>
        <v>8.0681654145840137E-2</v>
      </c>
      <c r="G14" s="95">
        <f>'Type Data'!G4</f>
        <v>12.492042437057554</v>
      </c>
      <c r="H14" s="81">
        <f>'Type Data'!H4</f>
        <v>0.17101729720117831</v>
      </c>
      <c r="I14" s="181">
        <f>'Type Data'!I4</f>
        <v>2.8594798021201635</v>
      </c>
      <c r="J14" s="182">
        <f>'Type Data'!J4</f>
        <v>3.0747299729811051E-2</v>
      </c>
      <c r="K14" s="78">
        <f>'Type Data'!K4</f>
        <v>1.0869638505524571E-2</v>
      </c>
      <c r="L14" s="79">
        <f>'Type Data'!L4</f>
        <v>110507251.94963497</v>
      </c>
      <c r="M14" s="80">
        <f>'Type Data'!M4</f>
        <v>9349807.8645505309</v>
      </c>
      <c r="N14" s="78">
        <f>'Type Data'!N4</f>
        <v>9.2428273065957689E-2</v>
      </c>
      <c r="O14" s="77">
        <f>'Type Data'!O4</f>
        <v>31272920.335451636</v>
      </c>
      <c r="P14" s="76">
        <f>'Type Data'!P4</f>
        <v>3619856.3446624242</v>
      </c>
      <c r="Q14" s="78">
        <f>'Type Data'!Q4</f>
        <v>0.13090254106626809</v>
      </c>
    </row>
    <row r="15" spans="2:17">
      <c r="B15" s="342"/>
      <c r="C15" s="154" t="s">
        <v>207</v>
      </c>
      <c r="D15" s="77">
        <f>'Type Data'!D5</f>
        <v>14803522.21767514</v>
      </c>
      <c r="E15" s="76">
        <f>'Type Data'!E5</f>
        <v>-123772.18306816556</v>
      </c>
      <c r="F15" s="78">
        <f>'Type Data'!F5</f>
        <v>-8.2916689217305394E-3</v>
      </c>
      <c r="G15" s="95">
        <f>'Type Data'!G5</f>
        <v>4.7851412811007723</v>
      </c>
      <c r="H15" s="81">
        <f>'Type Data'!H5</f>
        <v>-0.35792326552328824</v>
      </c>
      <c r="I15" s="181">
        <f>'Type Data'!I5</f>
        <v>3.397112487530586</v>
      </c>
      <c r="J15" s="182">
        <f>'Type Data'!J5</f>
        <v>-2.9637925233129803E-2</v>
      </c>
      <c r="K15" s="78">
        <f>'Type Data'!K5</f>
        <v>-8.6489885936065179E-3</v>
      </c>
      <c r="L15" s="79">
        <f>'Type Data'!L5</f>
        <v>50289230.18510069</v>
      </c>
      <c r="M15" s="80">
        <f>'Type Data'!M5</f>
        <v>-862882.06409193575</v>
      </c>
      <c r="N15" s="78">
        <f>'Type Data'!N5</f>
        <v>-1.6868942965411079E-2</v>
      </c>
      <c r="O15" s="77">
        <f>'Type Data'!O5</f>
        <v>24134921.644854009</v>
      </c>
      <c r="P15" s="76">
        <f>'Type Data'!P5</f>
        <v>-1514233.2214678228</v>
      </c>
      <c r="Q15" s="78">
        <f>'Type Data'!Q5</f>
        <v>-5.9036378756325412E-2</v>
      </c>
    </row>
    <row r="16" spans="2:17" ht="15" thickBot="1">
      <c r="B16" s="345"/>
      <c r="C16" s="155" t="s">
        <v>208</v>
      </c>
      <c r="D16" s="144">
        <f>'Type Data'!D6</f>
        <v>1026454.6602589174</v>
      </c>
      <c r="E16" s="138">
        <f>'Type Data'!E6</f>
        <v>-84435.325230069924</v>
      </c>
      <c r="F16" s="140">
        <f>'Type Data'!F6</f>
        <v>-7.6006919076602814E-2</v>
      </c>
      <c r="G16" s="141">
        <f>'Type Data'!G6</f>
        <v>0.33179472396904941</v>
      </c>
      <c r="H16" s="142">
        <f>'Type Data'!H6</f>
        <v>-5.0952393236840809E-2</v>
      </c>
      <c r="I16" s="183">
        <f>'Type Data'!I6</f>
        <v>3.0165104006064776</v>
      </c>
      <c r="J16" s="184">
        <f>'Type Data'!J6</f>
        <v>0.15125634484198569</v>
      </c>
      <c r="K16" s="140">
        <f>'Type Data'!K6</f>
        <v>5.2789854546293723E-2</v>
      </c>
      <c r="L16" s="143">
        <f>'Type Data'!L6</f>
        <v>3096311.1584220128</v>
      </c>
      <c r="M16" s="139">
        <f>'Type Data'!M6</f>
        <v>-86670.878008465748</v>
      </c>
      <c r="N16" s="140">
        <f>'Type Data'!N6</f>
        <v>-2.7229458732874873E-2</v>
      </c>
      <c r="O16" s="144">
        <f>'Type Data'!O6</f>
        <v>4105818.6410356695</v>
      </c>
      <c r="P16" s="138">
        <f>'Type Data'!P6</f>
        <v>-337741.3009202797</v>
      </c>
      <c r="Q16" s="140">
        <f>'Type Data'!Q6</f>
        <v>-7.6006919076602814E-2</v>
      </c>
    </row>
    <row r="17" spans="2:17" ht="15" customHeight="1" thickBot="1">
      <c r="B17" s="94" t="s">
        <v>209</v>
      </c>
      <c r="C17" s="156" t="s">
        <v>210</v>
      </c>
      <c r="D17" s="137">
        <f>Granola!D3</f>
        <v>281994.35255742387</v>
      </c>
      <c r="E17" s="131">
        <f>Granola!E3</f>
        <v>-102273.15289571055</v>
      </c>
      <c r="F17" s="133">
        <f>Granola!F3</f>
        <v>-0.26615092726903461</v>
      </c>
      <c r="G17" s="134">
        <f>Granola!G3</f>
        <v>9.1152821444660997E-2</v>
      </c>
      <c r="H17" s="135">
        <f>Granola!H3</f>
        <v>-4.1243079021887868E-2</v>
      </c>
      <c r="I17" s="187">
        <f>Granola!I3</f>
        <v>3.7874776880231753</v>
      </c>
      <c r="J17" s="188">
        <f>Granola!J3</f>
        <v>0.1947781512832143</v>
      </c>
      <c r="K17" s="133">
        <f>Granola!K3</f>
        <v>5.4214984941367311E-2</v>
      </c>
      <c r="L17" s="136">
        <f>Granola!L3</f>
        <v>1068047.3184597839</v>
      </c>
      <c r="M17" s="132">
        <f>Granola!M3</f>
        <v>-312510.37036591256</v>
      </c>
      <c r="N17" s="133">
        <f>Granola!N3</f>
        <v>-0.22636531084168901</v>
      </c>
      <c r="O17" s="137">
        <f>Granola!O3</f>
        <v>436573.35537385941</v>
      </c>
      <c r="P17" s="131">
        <f>Granola!P3</f>
        <v>-90050.678122302284</v>
      </c>
      <c r="Q17" s="133">
        <f>Granola!Q3</f>
        <v>-0.17099614220883944</v>
      </c>
    </row>
    <row r="18" spans="2:17">
      <c r="B18" s="341" t="s">
        <v>211</v>
      </c>
      <c r="C18" s="157" t="s">
        <v>22</v>
      </c>
      <c r="D18" s="125">
        <f>'NB vs PL'!D3</f>
        <v>250448868.43883559</v>
      </c>
      <c r="E18" s="117">
        <f>'NB vs PL'!E3</f>
        <v>12233407.459253222</v>
      </c>
      <c r="F18" s="121">
        <f>'NB vs PL'!F3</f>
        <v>5.1354380647449897E-2</v>
      </c>
      <c r="G18" s="122">
        <f>'NB vs PL'!G3</f>
        <v>80.955950992577982</v>
      </c>
      <c r="H18" s="123">
        <f>'NB vs PL'!H3</f>
        <v>-1.1190358691261935</v>
      </c>
      <c r="I18" s="189">
        <f>'NB vs PL'!I3</f>
        <v>3.0742320871539723</v>
      </c>
      <c r="J18" s="190">
        <f>'NB vs PL'!J3</f>
        <v>4.7835181096075985E-2</v>
      </c>
      <c r="K18" s="121">
        <f>'NB vs PL'!K3</f>
        <v>1.5805984007029934E-2</v>
      </c>
      <c r="L18" s="124">
        <f>'NB vs PL'!L3</f>
        <v>769937947.54607213</v>
      </c>
      <c r="M18" s="118">
        <f>'NB vs PL'!M3</f>
        <v>49003413.462308526</v>
      </c>
      <c r="N18" s="121">
        <f>'NB vs PL'!N3</f>
        <v>6.7972071173684326E-2</v>
      </c>
      <c r="O18" s="125">
        <f>'NB vs PL'!O3</f>
        <v>289125055.57595658</v>
      </c>
      <c r="P18" s="117">
        <f>'NB vs PL'!P3</f>
        <v>17855325.454561353</v>
      </c>
      <c r="Q18" s="121">
        <f>'NB vs PL'!Q3</f>
        <v>6.5821296930442488E-2</v>
      </c>
    </row>
    <row r="19" spans="2:17" ht="15" thickBot="1">
      <c r="B19" s="343"/>
      <c r="C19" s="158" t="s">
        <v>21</v>
      </c>
      <c r="D19" s="130">
        <f>'NB vs PL'!D4</f>
        <v>58915502.392653696</v>
      </c>
      <c r="E19" s="119">
        <f>'NB vs PL'!E4</f>
        <v>6889721.6879984736</v>
      </c>
      <c r="F19" s="126">
        <f>'NB vs PL'!F4</f>
        <v>0.13242899183215884</v>
      </c>
      <c r="G19" s="127">
        <f>'NB vs PL'!G4</f>
        <v>19.044049007422853</v>
      </c>
      <c r="H19" s="128">
        <f>'NB vs PL'!H4</f>
        <v>1.1190358691258986</v>
      </c>
      <c r="I19" s="191">
        <f>'NB vs PL'!I4</f>
        <v>1.7582529327536423</v>
      </c>
      <c r="J19" s="192">
        <f>'NB vs PL'!J4</f>
        <v>3.237730604204847E-2</v>
      </c>
      <c r="K19" s="126">
        <f>'NB vs PL'!K4</f>
        <v>1.875993005575885E-2</v>
      </c>
      <c r="L19" s="129">
        <f>'NB vs PL'!L4</f>
        <v>103588354.86653759</v>
      </c>
      <c r="M19" s="120">
        <f>'NB vs PL'!M4</f>
        <v>13798327.987730816</v>
      </c>
      <c r="N19" s="126">
        <f>'NB vs PL'!N4</f>
        <v>0.15367328051204371</v>
      </c>
      <c r="O19" s="130">
        <f>'NB vs PL'!O4</f>
        <v>47208269.191531591</v>
      </c>
      <c r="P19" s="119">
        <f>'NB vs PL'!P4</f>
        <v>3002117.8689343259</v>
      </c>
      <c r="Q19" s="126">
        <f>'NB vs PL'!Q4</f>
        <v>6.791176746028342E-2</v>
      </c>
    </row>
    <row r="20" spans="2:17">
      <c r="B20" s="344" t="s">
        <v>92</v>
      </c>
      <c r="C20" s="153" t="s">
        <v>200</v>
      </c>
      <c r="D20" s="116">
        <f>Package!D3</f>
        <v>158287361.48069853</v>
      </c>
      <c r="E20" s="110">
        <f>Package!E3</f>
        <v>5182667.7282139361</v>
      </c>
      <c r="F20" s="112">
        <f>Package!F3</f>
        <v>3.3850482315012836E-2</v>
      </c>
      <c r="G20" s="113">
        <f>Package!G3</f>
        <v>51.165349472942026</v>
      </c>
      <c r="H20" s="114">
        <f>Package!H3</f>
        <v>-1.5854907811985655</v>
      </c>
      <c r="I20" s="185">
        <f>Package!I3</f>
        <v>3.0059303673573168</v>
      </c>
      <c r="J20" s="186">
        <f>Package!J3</f>
        <v>4.0596869804233826E-2</v>
      </c>
      <c r="K20" s="112">
        <f>Package!K3</f>
        <v>1.3690490407818655E-2</v>
      </c>
      <c r="L20" s="115">
        <f>Package!L3</f>
        <v>475800786.64369655</v>
      </c>
      <c r="M20" s="111">
        <f>Package!M3</f>
        <v>21794309.626847744</v>
      </c>
      <c r="N20" s="112">
        <f>Package!N3</f>
        <v>4.8004402426265226E-2</v>
      </c>
      <c r="O20" s="116">
        <f>Package!O3</f>
        <v>241727664.08820128</v>
      </c>
      <c r="P20" s="110">
        <f>Package!P3</f>
        <v>11394866.356180489</v>
      </c>
      <c r="Q20" s="112">
        <f>Package!Q3</f>
        <v>4.9471314846953635E-2</v>
      </c>
    </row>
    <row r="21" spans="2:17">
      <c r="B21" s="342"/>
      <c r="C21" s="154" t="s">
        <v>201</v>
      </c>
      <c r="D21" s="77">
        <f>Package!D4</f>
        <v>93652388.776001602</v>
      </c>
      <c r="E21" s="76">
        <f>Package!E4</f>
        <v>11181529.639514372</v>
      </c>
      <c r="F21" s="78">
        <f>Package!F4</f>
        <v>0.13558158307783866</v>
      </c>
      <c r="G21" s="95">
        <f>Package!G4</f>
        <v>30.272519270493113</v>
      </c>
      <c r="H21" s="81">
        <f>Package!H4</f>
        <v>1.8579291667852686</v>
      </c>
      <c r="I21" s="181">
        <f>Package!I4</f>
        <v>2.3819224366230571</v>
      </c>
      <c r="J21" s="182">
        <f>Package!J4</f>
        <v>2.5110102650399035E-2</v>
      </c>
      <c r="K21" s="78">
        <f>Package!K4</f>
        <v>1.0654264783175708E-2</v>
      </c>
      <c r="L21" s="79">
        <f>Package!L4</f>
        <v>223072726.06890357</v>
      </c>
      <c r="M21" s="80">
        <f>Package!M4</f>
        <v>28704388.062708795</v>
      </c>
      <c r="N21" s="78">
        <f>Package!N4</f>
        <v>0.14768036994684777</v>
      </c>
      <c r="O21" s="77">
        <f>Package!O4</f>
        <v>46248886.157931603</v>
      </c>
      <c r="P21" s="76">
        <f>Package!P4</f>
        <v>4977345.6925208271</v>
      </c>
      <c r="Q21" s="78">
        <f>Package!Q4</f>
        <v>0.12059994941774188</v>
      </c>
    </row>
    <row r="22" spans="2:17">
      <c r="B22" s="342"/>
      <c r="C22" s="154" t="s">
        <v>202</v>
      </c>
      <c r="D22" s="77">
        <f>Package!D5</f>
        <v>12744940.905274371</v>
      </c>
      <c r="E22" s="76">
        <f>Package!E5</f>
        <v>-838062.32732241973</v>
      </c>
      <c r="F22" s="78">
        <f>Package!F5</f>
        <v>-6.1699339459127811E-2</v>
      </c>
      <c r="G22" s="95">
        <f>Package!G5</f>
        <v>4.1197183990578674</v>
      </c>
      <c r="H22" s="81">
        <f>Package!H5</f>
        <v>-0.56018275963904518</v>
      </c>
      <c r="I22" s="181">
        <f>Package!I5</f>
        <v>2.4030187511938301</v>
      </c>
      <c r="J22" s="182">
        <f>Package!J5</f>
        <v>7.4117205089517135E-2</v>
      </c>
      <c r="K22" s="78">
        <f>Package!K5</f>
        <v>3.1824962808538311E-2</v>
      </c>
      <c r="L22" s="79">
        <f>Package!L5</f>
        <v>30626331.978231583</v>
      </c>
      <c r="M22" s="80">
        <f>Package!M5</f>
        <v>-1007145.2509029657</v>
      </c>
      <c r="N22" s="78">
        <f>Package!N5</f>
        <v>-3.1837955834187623E-2</v>
      </c>
      <c r="O22" s="77">
        <f>Package!O5</f>
        <v>7104600.5453272285</v>
      </c>
      <c r="P22" s="76">
        <f>Package!P5</f>
        <v>-93742.295624771155</v>
      </c>
      <c r="Q22" s="78">
        <f>Package!Q5</f>
        <v>-1.3022760612548636E-2</v>
      </c>
    </row>
    <row r="23" spans="2:17" ht="15" thickBot="1">
      <c r="B23" s="345"/>
      <c r="C23" s="155" t="s">
        <v>203</v>
      </c>
      <c r="D23" s="144">
        <f>Package!D6</f>
        <v>38701445.792076796</v>
      </c>
      <c r="E23" s="138">
        <f>Package!E6</f>
        <v>2928735.4022789672</v>
      </c>
      <c r="F23" s="140">
        <f>Package!F6</f>
        <v>8.187065979530099E-2</v>
      </c>
      <c r="G23" s="141">
        <f>Package!G6</f>
        <v>12.50998804033506</v>
      </c>
      <c r="H23" s="142">
        <f>Package!H6</f>
        <v>0.18482357293781071</v>
      </c>
      <c r="I23" s="183">
        <f>Package!I6</f>
        <v>2.8566669377770029</v>
      </c>
      <c r="J23" s="184">
        <f>Package!J6</f>
        <v>2.8437932381767617E-2</v>
      </c>
      <c r="K23" s="140">
        <f>Package!K6</f>
        <v>1.0055031727458546E-2</v>
      </c>
      <c r="L23" s="143">
        <f>Package!L6</f>
        <v>110557140.6383947</v>
      </c>
      <c r="M23" s="139">
        <f>Package!M6</f>
        <v>9383723.5123649836</v>
      </c>
      <c r="N23" s="140">
        <f>Package!N6</f>
        <v>9.2748903604549265E-2</v>
      </c>
      <c r="O23" s="144">
        <f>Package!O6</f>
        <v>31287508.693446312</v>
      </c>
      <c r="P23" s="138">
        <f>Package!P6</f>
        <v>3630037.0967433453</v>
      </c>
      <c r="Q23" s="140">
        <f>Package!Q6</f>
        <v>0.13124978124088826</v>
      </c>
    </row>
    <row r="24" spans="2:17">
      <c r="B24" s="341" t="s">
        <v>212</v>
      </c>
      <c r="C24" s="159" t="s">
        <v>213</v>
      </c>
      <c r="D24" s="116">
        <f>Flavor!D3</f>
        <v>28891826.746950909</v>
      </c>
      <c r="E24" s="110">
        <f>Flavor!E3</f>
        <v>1121302.3671860732</v>
      </c>
      <c r="F24" s="112">
        <f>Flavor!F3</f>
        <v>4.0377428666889599E-2</v>
      </c>
      <c r="G24" s="113">
        <f>Flavor!G3</f>
        <v>9.3390931442097216</v>
      </c>
      <c r="H24" s="114">
        <f>Flavor!H3</f>
        <v>-0.22899036405254058</v>
      </c>
      <c r="I24" s="185">
        <f>Flavor!I3</f>
        <v>2.9219365071400802</v>
      </c>
      <c r="J24" s="186">
        <f>Flavor!J3</f>
        <v>5.2087436306995638E-2</v>
      </c>
      <c r="K24" s="112">
        <f>Flavor!K3</f>
        <v>1.8149886987567344E-2</v>
      </c>
      <c r="L24" s="115">
        <f>Flavor!L3</f>
        <v>84420083.329882085</v>
      </c>
      <c r="M24" s="111">
        <f>Flavor!M3</f>
        <v>4722869.742066443</v>
      </c>
      <c r="N24" s="112">
        <f>Flavor!N3</f>
        <v>5.9260161421609475E-2</v>
      </c>
      <c r="O24" s="116">
        <f>Flavor!O3</f>
        <v>35952625.124508046</v>
      </c>
      <c r="P24" s="110">
        <f>Flavor!P3</f>
        <v>562568.28436412662</v>
      </c>
      <c r="Q24" s="112">
        <f>Flavor!Q3</f>
        <v>1.5896224380346005E-2</v>
      </c>
    </row>
    <row r="25" spans="2:17">
      <c r="B25" s="342"/>
      <c r="C25" s="154" t="s">
        <v>214</v>
      </c>
      <c r="D25" s="77">
        <f>Flavor!D4</f>
        <v>52633161.504790075</v>
      </c>
      <c r="E25" s="76">
        <f>Flavor!E4</f>
        <v>-2370311.7644728199</v>
      </c>
      <c r="F25" s="78">
        <f>Flavor!F4</f>
        <v>-4.3093856143761024E-2</v>
      </c>
      <c r="G25" s="95">
        <f>Flavor!G4</f>
        <v>17.013323597454537</v>
      </c>
      <c r="H25" s="81">
        <f>Flavor!H4</f>
        <v>-1.9376266362491528</v>
      </c>
      <c r="I25" s="181">
        <f>Flavor!I4</f>
        <v>2.5669768429665774</v>
      </c>
      <c r="J25" s="182">
        <f>Flavor!J4</f>
        <v>8.2488966929444185E-2</v>
      </c>
      <c r="K25" s="78">
        <f>Flavor!K4</f>
        <v>3.3201597691439613E-2</v>
      </c>
      <c r="L25" s="79">
        <f>Flavor!L4</f>
        <v>135108106.75491601</v>
      </c>
      <c r="M25" s="80">
        <f>Flavor!M4</f>
        <v>-1547355.7225001752</v>
      </c>
      <c r="N25" s="78">
        <f>Flavor!N4</f>
        <v>-1.1323043326979284E-2</v>
      </c>
      <c r="O25" s="77">
        <f>Flavor!O4</f>
        <v>40023521.670124255</v>
      </c>
      <c r="P25" s="76">
        <f>Flavor!P4</f>
        <v>507540.23741862178</v>
      </c>
      <c r="Q25" s="78">
        <f>Flavor!Q4</f>
        <v>1.2843923370167218E-2</v>
      </c>
    </row>
    <row r="26" spans="2:17">
      <c r="B26" s="342"/>
      <c r="C26" s="154" t="s">
        <v>215</v>
      </c>
      <c r="D26" s="77">
        <f>Flavor!D5</f>
        <v>50209974.907980368</v>
      </c>
      <c r="E26" s="76">
        <f>Flavor!E5</f>
        <v>5258650.509245351</v>
      </c>
      <c r="F26" s="78">
        <f>Flavor!F5</f>
        <v>0.11698544102058393</v>
      </c>
      <c r="G26" s="95">
        <f>Flavor!G5</f>
        <v>16.23004445309255</v>
      </c>
      <c r="H26" s="81">
        <f>Flavor!H5</f>
        <v>0.74247137840199251</v>
      </c>
      <c r="I26" s="181">
        <f>Flavor!I5</f>
        <v>2.8624754477760241</v>
      </c>
      <c r="J26" s="182">
        <f>Flavor!J5</f>
        <v>5.0905477637161134E-2</v>
      </c>
      <c r="K26" s="78">
        <f>Flavor!K5</f>
        <v>1.8105712529945295E-2</v>
      </c>
      <c r="L26" s="79">
        <f>Flavor!L5</f>
        <v>143724820.40754405</v>
      </c>
      <c r="M26" s="80">
        <f>Flavor!M5</f>
        <v>17341026.610090286</v>
      </c>
      <c r="N26" s="78">
        <f>Flavor!N5</f>
        <v>0.1372092583158368</v>
      </c>
      <c r="O26" s="77">
        <f>Flavor!O5</f>
        <v>44974666.985074095</v>
      </c>
      <c r="P26" s="76">
        <f>Flavor!P5</f>
        <v>3793220.6807412952</v>
      </c>
      <c r="Q26" s="78">
        <f>Flavor!Q5</f>
        <v>9.2109943218342025E-2</v>
      </c>
    </row>
    <row r="27" spans="2:17">
      <c r="B27" s="342"/>
      <c r="C27" s="154" t="s">
        <v>216</v>
      </c>
      <c r="D27" s="77">
        <f>Flavor!D6</f>
        <v>7294559.5982407415</v>
      </c>
      <c r="E27" s="76">
        <f>Flavor!E6</f>
        <v>355009.89484763984</v>
      </c>
      <c r="F27" s="78">
        <f>Flavor!F6</f>
        <v>5.1157482836971004E-2</v>
      </c>
      <c r="G27" s="95">
        <f>Flavor!G6</f>
        <v>2.3579184566842537</v>
      </c>
      <c r="H27" s="81">
        <f>Flavor!H6</f>
        <v>-3.3040754737164502E-2</v>
      </c>
      <c r="I27" s="181">
        <f>Flavor!I6</f>
        <v>2.9034133424266395</v>
      </c>
      <c r="J27" s="182">
        <f>Flavor!J6</f>
        <v>0.11071683452906056</v>
      </c>
      <c r="K27" s="78">
        <f>Flavor!K6</f>
        <v>3.9645136596819584E-2</v>
      </c>
      <c r="L27" s="79">
        <f>Flavor!L6</f>
        <v>21179121.664658476</v>
      </c>
      <c r="M27" s="80">
        <f>Flavor!M6</f>
        <v>1799065.4416108802</v>
      </c>
      <c r="N27" s="78">
        <f>Flavor!N6</f>
        <v>9.283076482881171E-2</v>
      </c>
      <c r="O27" s="77">
        <f>Flavor!O6</f>
        <v>7635289.5370590715</v>
      </c>
      <c r="P27" s="76">
        <f>Flavor!P6</f>
        <v>658725.62477639318</v>
      </c>
      <c r="Q27" s="78">
        <f>Flavor!Q6</f>
        <v>9.4419779286571914E-2</v>
      </c>
    </row>
    <row r="28" spans="2:17">
      <c r="B28" s="342"/>
      <c r="C28" s="154" t="s">
        <v>217</v>
      </c>
      <c r="D28" s="77">
        <f>Flavor!D7</f>
        <v>54080073.225876808</v>
      </c>
      <c r="E28" s="76">
        <f>Flavor!E7</f>
        <v>7385588.0746337697</v>
      </c>
      <c r="F28" s="78">
        <f>Flavor!F7</f>
        <v>0.15816831582384758</v>
      </c>
      <c r="G28" s="95">
        <f>Flavor!G7</f>
        <v>17.481028303461187</v>
      </c>
      <c r="H28" s="81">
        <f>Flavor!H7</f>
        <v>1.3928649258926953</v>
      </c>
      <c r="I28" s="181">
        <f>Flavor!I7</f>
        <v>2.5777694973979108</v>
      </c>
      <c r="J28" s="182">
        <f>Flavor!J7</f>
        <v>5.2459975657579427E-3</v>
      </c>
      <c r="K28" s="78">
        <f>Flavor!K7</f>
        <v>2.0392418440881971E-3</v>
      </c>
      <c r="L28" s="79">
        <f>Flavor!L7</f>
        <v>139405963.17871067</v>
      </c>
      <c r="M28" s="80">
        <f>Flavor!M7</f>
        <v>19283302.814574435</v>
      </c>
      <c r="N28" s="78">
        <f>Flavor!N7</f>
        <v>0.16053010111597268</v>
      </c>
      <c r="O28" s="77">
        <f>Flavor!O7</f>
        <v>34217500.855816886</v>
      </c>
      <c r="P28" s="76">
        <f>Flavor!P7</f>
        <v>3758337.5504850596</v>
      </c>
      <c r="Q28" s="78">
        <f>Flavor!Q7</f>
        <v>0.12338938902590173</v>
      </c>
    </row>
    <row r="29" spans="2:17">
      <c r="B29" s="342"/>
      <c r="C29" s="154" t="s">
        <v>218</v>
      </c>
      <c r="D29" s="77">
        <f>Flavor!D8</f>
        <v>11484516.208087413</v>
      </c>
      <c r="E29" s="76">
        <f>Flavor!E8</f>
        <v>121225.80889239535</v>
      </c>
      <c r="F29" s="78">
        <f>Flavor!F8</f>
        <v>1.066819597437931E-2</v>
      </c>
      <c r="G29" s="95">
        <f>Flavor!G8</f>
        <v>3.7122943980976806</v>
      </c>
      <c r="H29" s="81">
        <f>Flavor!H8</f>
        <v>-0.20282473978060223</v>
      </c>
      <c r="I29" s="181">
        <f>Flavor!I8</f>
        <v>2.8468307122002479</v>
      </c>
      <c r="J29" s="182">
        <f>Flavor!J8</f>
        <v>1.2469836931398692E-2</v>
      </c>
      <c r="K29" s="78">
        <f>Flavor!K8</f>
        <v>4.3995233776347852E-3</v>
      </c>
      <c r="L29" s="79">
        <f>Flavor!L8</f>
        <v>32694473.455944777</v>
      </c>
      <c r="M29" s="80">
        <f>Flavor!M8</f>
        <v>486807.73414827883</v>
      </c>
      <c r="N29" s="78">
        <f>Flavor!N8</f>
        <v>1.5114654329600555E-2</v>
      </c>
      <c r="O29" s="77">
        <f>Flavor!O8</f>
        <v>20673755.003074206</v>
      </c>
      <c r="P29" s="76">
        <f>Flavor!P8</f>
        <v>385118.33183166757</v>
      </c>
      <c r="Q29" s="78">
        <f>Flavor!Q8</f>
        <v>1.8981971931980077E-2</v>
      </c>
    </row>
    <row r="30" spans="2:17">
      <c r="B30" s="342"/>
      <c r="C30" s="154" t="s">
        <v>219</v>
      </c>
      <c r="D30" s="77">
        <f>Flavor!D9</f>
        <v>993220.42523478717</v>
      </c>
      <c r="E30" s="76">
        <f>Flavor!E9</f>
        <v>9700.9248320501065</v>
      </c>
      <c r="F30" s="78">
        <f>Flavor!F9</f>
        <v>9.8634799087132657E-3</v>
      </c>
      <c r="G30" s="95">
        <f>Flavor!G9</f>
        <v>0.32105197588373957</v>
      </c>
      <c r="H30" s="81">
        <f>Flavor!H9</f>
        <v>-1.7810790377696617E-2</v>
      </c>
      <c r="I30" s="181">
        <f>Flavor!I9</f>
        <v>3.5300527749516744</v>
      </c>
      <c r="J30" s="182">
        <f>Flavor!J9</f>
        <v>8.9158804630749877E-2</v>
      </c>
      <c r="K30" s="78">
        <f>Flavor!K9</f>
        <v>2.5911523400540655E-2</v>
      </c>
      <c r="L30" s="79">
        <f>Flavor!L9</f>
        <v>3506120.5182387424</v>
      </c>
      <c r="M30" s="80">
        <f>Flavor!M9</f>
        <v>121934.19960991619</v>
      </c>
      <c r="N30" s="78">
        <f>Flavor!N9</f>
        <v>3.6030581099719232E-2</v>
      </c>
      <c r="O30" s="77">
        <f>Flavor!O9</f>
        <v>1870727.099846588</v>
      </c>
      <c r="P30" s="76">
        <f>Flavor!P9</f>
        <v>139266.92880159104</v>
      </c>
      <c r="Q30" s="78">
        <f>Flavor!Q9</f>
        <v>8.0433226897468027E-2</v>
      </c>
    </row>
    <row r="31" spans="2:17">
      <c r="B31" s="342"/>
      <c r="C31" s="154" t="s">
        <v>220</v>
      </c>
      <c r="D31" s="77">
        <f>Flavor!D10</f>
        <v>7965830.6524745794</v>
      </c>
      <c r="E31" s="76">
        <f>Flavor!E10</f>
        <v>-331662.7446263833</v>
      </c>
      <c r="F31" s="78">
        <f>Flavor!F10</f>
        <v>-3.9971438210756757E-2</v>
      </c>
      <c r="G31" s="95">
        <f>Flavor!G10</f>
        <v>2.5749024139607966</v>
      </c>
      <c r="H31" s="81">
        <f>Flavor!H10</f>
        <v>-0.2839240398373013</v>
      </c>
      <c r="I31" s="181">
        <f>Flavor!I10</f>
        <v>3.121370415966259</v>
      </c>
      <c r="J31" s="182">
        <f>Flavor!J10</f>
        <v>-7.6126433164569463E-4</v>
      </c>
      <c r="K31" s="78">
        <f>Flavor!K10</f>
        <v>-2.4382838701186908E-4</v>
      </c>
      <c r="L31" s="79">
        <f>Flavor!L10</f>
        <v>24864308.137231354</v>
      </c>
      <c r="M31" s="80">
        <f>Flavor!M10</f>
        <v>-1041558.8649202436</v>
      </c>
      <c r="N31" s="78">
        <f>Flavor!N10</f>
        <v>-4.0205520426463144E-2</v>
      </c>
      <c r="O31" s="77">
        <f>Flavor!O10</f>
        <v>15013923.986832242</v>
      </c>
      <c r="P31" s="76">
        <f>Flavor!P10</f>
        <v>-519818.85333144478</v>
      </c>
      <c r="Q31" s="78">
        <f>Flavor!Q10</f>
        <v>-3.3463850836220436E-2</v>
      </c>
    </row>
    <row r="32" spans="2:17">
      <c r="B32" s="342"/>
      <c r="C32" s="154" t="s">
        <v>221</v>
      </c>
      <c r="D32" s="77">
        <f>Flavor!D11</f>
        <v>3168392.5894348961</v>
      </c>
      <c r="E32" s="76">
        <f>Flavor!E11</f>
        <v>-325317.17389250407</v>
      </c>
      <c r="F32" s="78">
        <f>Flavor!F11</f>
        <v>-9.3115111423186112E-2</v>
      </c>
      <c r="G32" s="95">
        <f>Flavor!G11</f>
        <v>1.0241620846379709</v>
      </c>
      <c r="H32" s="81">
        <f>Flavor!H11</f>
        <v>-0.17956407882998793</v>
      </c>
      <c r="I32" s="181">
        <f>Flavor!I11</f>
        <v>2.5126050952935799</v>
      </c>
      <c r="J32" s="182">
        <f>Flavor!J11</f>
        <v>-0.12447222976680727</v>
      </c>
      <c r="K32" s="78">
        <f>Flavor!K11</f>
        <v>-4.7200826681848225E-2</v>
      </c>
      <c r="L32" s="79">
        <f>Flavor!L11</f>
        <v>7960919.3641045401</v>
      </c>
      <c r="M32" s="80">
        <f>Flavor!M11</f>
        <v>-1252263.4331082394</v>
      </c>
      <c r="N32" s="78">
        <f>Flavor!N11</f>
        <v>-0.13592082786928755</v>
      </c>
      <c r="O32" s="77">
        <f>Flavor!O11</f>
        <v>2507266.712987625</v>
      </c>
      <c r="P32" s="76">
        <f>Flavor!P11</f>
        <v>-130920.08608752396</v>
      </c>
      <c r="Q32" s="78">
        <f>Flavor!Q11</f>
        <v>-4.9625025086707172E-2</v>
      </c>
    </row>
    <row r="33" spans="2:17">
      <c r="B33" s="342"/>
      <c r="C33" s="154" t="s">
        <v>222</v>
      </c>
      <c r="D33" s="77">
        <f>Flavor!D12</f>
        <v>3524105.1275883578</v>
      </c>
      <c r="E33" s="76">
        <f>Flavor!E12</f>
        <v>77176.906616567634</v>
      </c>
      <c r="F33" s="78">
        <f>Flavor!F12</f>
        <v>2.2390053308046318E-2</v>
      </c>
      <c r="G33" s="95">
        <f>Flavor!G12</f>
        <v>1.1391438251652992</v>
      </c>
      <c r="H33" s="81">
        <f>Flavor!H12</f>
        <v>-4.8464180151136294E-2</v>
      </c>
      <c r="I33" s="181">
        <f>Flavor!I12</f>
        <v>3.2153727052337553</v>
      </c>
      <c r="J33" s="182">
        <f>Flavor!J12</f>
        <v>-3.6784272965419085E-2</v>
      </c>
      <c r="K33" s="78">
        <f>Flavor!K12</f>
        <v>-1.131073106618234E-2</v>
      </c>
      <c r="L33" s="79">
        <f>Flavor!L12</f>
        <v>11331311.437621927</v>
      </c>
      <c r="M33" s="80">
        <f>Flavor!M12</f>
        <v>121359.77043685317</v>
      </c>
      <c r="N33" s="78">
        <f>Flavor!N12</f>
        <v>1.0826074370339169E-2</v>
      </c>
      <c r="O33" s="77">
        <f>Flavor!O12</f>
        <v>7571473.6644181665</v>
      </c>
      <c r="P33" s="76">
        <f>Flavor!P12</f>
        <v>262613.32580788061</v>
      </c>
      <c r="Q33" s="78">
        <f>Flavor!Q12</f>
        <v>3.5930817342422247E-2</v>
      </c>
    </row>
    <row r="34" spans="2:17">
      <c r="B34" s="342"/>
      <c r="C34" s="154" t="s">
        <v>223</v>
      </c>
      <c r="D34" s="77">
        <f>Flavor!D13</f>
        <v>635579.63385794475</v>
      </c>
      <c r="E34" s="76">
        <f>Flavor!E13</f>
        <v>-145656.3005662706</v>
      </c>
      <c r="F34" s="78">
        <f>Flavor!F13</f>
        <v>-0.18644342144044085</v>
      </c>
      <c r="G34" s="95">
        <f>Flavor!G13</f>
        <v>0.20544694017274223</v>
      </c>
      <c r="H34" s="81">
        <f>Flavor!H13</f>
        <v>-6.3720849315339834E-2</v>
      </c>
      <c r="I34" s="181">
        <f>Flavor!I13</f>
        <v>3.1498132800138428</v>
      </c>
      <c r="J34" s="182">
        <f>Flavor!J13</f>
        <v>8.9859756281823522E-2</v>
      </c>
      <c r="K34" s="78">
        <f>Flavor!K13</f>
        <v>2.9366379451485142E-2</v>
      </c>
      <c r="L34" s="79">
        <f>Flavor!L13</f>
        <v>2001957.1712320901</v>
      </c>
      <c r="M34" s="80">
        <f>Flavor!M13</f>
        <v>-388588.47917536437</v>
      </c>
      <c r="N34" s="78">
        <f>Flavor!N13</f>
        <v>-0.16255221024920891</v>
      </c>
      <c r="O34" s="77">
        <f>Flavor!O13</f>
        <v>943495.21702027321</v>
      </c>
      <c r="P34" s="76">
        <f>Flavor!P13</f>
        <v>-167091.287237057</v>
      </c>
      <c r="Q34" s="78">
        <f>Flavor!Q13</f>
        <v>-0.15045319441261717</v>
      </c>
    </row>
    <row r="35" spans="2:17">
      <c r="B35" s="342"/>
      <c r="C35" s="154" t="s">
        <v>224</v>
      </c>
      <c r="D35" s="77">
        <f>Flavor!D14</f>
        <v>3442161.8675212567</v>
      </c>
      <c r="E35" s="76">
        <f>Flavor!E14</f>
        <v>-24025.683438722044</v>
      </c>
      <c r="F35" s="78">
        <f>Flavor!F14</f>
        <v>-6.9314435775605981E-3</v>
      </c>
      <c r="G35" s="95">
        <f>Flavor!G14</f>
        <v>1.1126562048078352</v>
      </c>
      <c r="H35" s="81">
        <f>Flavor!H14</f>
        <v>-8.1587428814360319E-2</v>
      </c>
      <c r="I35" s="181">
        <f>Flavor!I14</f>
        <v>2.6613686579237519</v>
      </c>
      <c r="J35" s="182">
        <f>Flavor!J14</f>
        <v>3.5095638125675954E-2</v>
      </c>
      <c r="K35" s="78">
        <f>Flavor!K14</f>
        <v>1.3363286246749137E-2</v>
      </c>
      <c r="L35" s="79">
        <f>Flavor!L14</f>
        <v>9160861.7097213622</v>
      </c>
      <c r="M35" s="80">
        <f>Flavor!M14</f>
        <v>57706.863075202331</v>
      </c>
      <c r="N35" s="78">
        <f>Flavor!N14</f>
        <v>6.3392158045584655E-3</v>
      </c>
      <c r="O35" s="77">
        <f>Flavor!O14</f>
        <v>4963946.9176305942</v>
      </c>
      <c r="P35" s="76">
        <f>Flavor!P14</f>
        <v>-123733.5913071828</v>
      </c>
      <c r="Q35" s="78">
        <f>Flavor!Q14</f>
        <v>-2.432023612524685E-2</v>
      </c>
    </row>
    <row r="36" spans="2:17" ht="15" thickBot="1">
      <c r="B36" s="343"/>
      <c r="C36" s="160" t="s">
        <v>225</v>
      </c>
      <c r="D36" s="144">
        <f>Flavor!D15</f>
        <v>1605324.7388070454</v>
      </c>
      <c r="E36" s="138">
        <f>Flavor!E15</f>
        <v>95853.867908074753</v>
      </c>
      <c r="F36" s="140">
        <f>Flavor!F15</f>
        <v>6.3501634748995617E-2</v>
      </c>
      <c r="G36" s="141">
        <f>Flavor!G15</f>
        <v>0.51891067303334659</v>
      </c>
      <c r="H36" s="142">
        <f>Flavor!H15</f>
        <v>-1.1638905054862647E-3</v>
      </c>
      <c r="I36" s="183">
        <f>Flavor!I15</f>
        <v>2.6034484334906858</v>
      </c>
      <c r="J36" s="184">
        <f>Flavor!J15</f>
        <v>0.19634258042385966</v>
      </c>
      <c r="K36" s="140">
        <f>Flavor!K15</f>
        <v>8.1567904533032934E-2</v>
      </c>
      <c r="L36" s="143">
        <f>Flavor!L15</f>
        <v>4179380.1764910463</v>
      </c>
      <c r="M36" s="139">
        <f>Flavor!M15</f>
        <v>545924.00811625458</v>
      </c>
      <c r="N36" s="140">
        <f>Flavor!N15</f>
        <v>0.15024923456292605</v>
      </c>
      <c r="O36" s="144">
        <f>Flavor!O15</f>
        <v>3820389.1034222259</v>
      </c>
      <c r="P36" s="138">
        <f>Flavor!P15</f>
        <v>369748.00958616426</v>
      </c>
      <c r="Q36" s="140">
        <f>Flavor!Q15</f>
        <v>0.10715342440181663</v>
      </c>
    </row>
    <row r="37" spans="2:17">
      <c r="B37" s="344" t="s">
        <v>226</v>
      </c>
      <c r="C37" s="224" t="s">
        <v>338</v>
      </c>
      <c r="D37" s="116">
        <f>Fat!D3</f>
        <v>68120474.833150595</v>
      </c>
      <c r="E37" s="110">
        <f>Fat!E3</f>
        <v>6028540.9663808569</v>
      </c>
      <c r="F37" s="112">
        <f>Fat!F3</f>
        <v>9.7090565407678533E-2</v>
      </c>
      <c r="G37" s="113">
        <f>Fat!G3</f>
        <v>22.019495861808977</v>
      </c>
      <c r="H37" s="114">
        <f>Fat!H3</f>
        <v>0.62628051224050552</v>
      </c>
      <c r="I37" s="185">
        <f>Fat!I3</f>
        <v>3.0999352995970733</v>
      </c>
      <c r="J37" s="186">
        <f>Fat!J3</f>
        <v>-2.4665336567943896E-3</v>
      </c>
      <c r="K37" s="112">
        <f>Fat!K3</f>
        <v>-7.9504003329170111E-4</v>
      </c>
      <c r="L37" s="115">
        <f>Fat!L3</f>
        <v>211169064.56059757</v>
      </c>
      <c r="M37" s="111">
        <f>Fat!M3</f>
        <v>18534935.102053225</v>
      </c>
      <c r="N37" s="112">
        <f>Fat!N3</f>
        <v>9.6218334488032756E-2</v>
      </c>
      <c r="O37" s="116">
        <f>Fat!O3</f>
        <v>70893470.930132911</v>
      </c>
      <c r="P37" s="110">
        <f>Fat!P3</f>
        <v>7303905.619316794</v>
      </c>
      <c r="Q37" s="112">
        <f>Fat!Q3</f>
        <v>0.11486012812977121</v>
      </c>
    </row>
    <row r="38" spans="2:17">
      <c r="B38" s="342"/>
      <c r="C38" s="225" t="s">
        <v>228</v>
      </c>
      <c r="D38" s="77">
        <f>Fat!D4</f>
        <v>6508953.2178209042</v>
      </c>
      <c r="E38" s="76">
        <f>Fat!E4</f>
        <v>1182414.6892251596</v>
      </c>
      <c r="F38" s="78">
        <f>Fat!F4</f>
        <v>0.22198556959220644</v>
      </c>
      <c r="G38" s="95">
        <f>Fat!G4</f>
        <v>2.1039763565295577</v>
      </c>
      <c r="H38" s="81">
        <f>Fat!H4</f>
        <v>0.26876558576297249</v>
      </c>
      <c r="I38" s="181">
        <f>Fat!I4</f>
        <v>3.6555356067592091</v>
      </c>
      <c r="J38" s="182">
        <f>Fat!J4</f>
        <v>0.19629936078472587</v>
      </c>
      <c r="K38" s="78">
        <f>Fat!K4</f>
        <v>5.6746445407757175E-2</v>
      </c>
      <c r="L38" s="79">
        <f>Fat!L4</f>
        <v>23793710.250474244</v>
      </c>
      <c r="M38" s="80">
        <f>Fat!M4</f>
        <v>5367955.1067762524</v>
      </c>
      <c r="N38" s="78">
        <f>Fat!N4</f>
        <v>0.29132890700613751</v>
      </c>
      <c r="O38" s="77">
        <f>Fat!O4</f>
        <v>9972773.9492000155</v>
      </c>
      <c r="P38" s="76">
        <f>Fat!P4</f>
        <v>2546508.8422280792</v>
      </c>
      <c r="Q38" s="78">
        <f>Fat!Q4</f>
        <v>0.34290572791932278</v>
      </c>
    </row>
    <row r="39" spans="2:17">
      <c r="B39" s="342"/>
      <c r="C39" s="225" t="s">
        <v>89</v>
      </c>
      <c r="D39" s="77">
        <f>Fat!D5</f>
        <v>125038442.04474966</v>
      </c>
      <c r="E39" s="76">
        <f>Fat!E5</f>
        <v>728043.32680492103</v>
      </c>
      <c r="F39" s="78">
        <f>Fat!F5</f>
        <v>5.8566566780694019E-3</v>
      </c>
      <c r="G39" s="95">
        <f>Fat!G5</f>
        <v>40.417854748004942</v>
      </c>
      <c r="H39" s="81">
        <f>Fat!H5</f>
        <v>-2.412171059694451</v>
      </c>
      <c r="I39" s="181">
        <f>Fat!I5</f>
        <v>2.6569545517652013</v>
      </c>
      <c r="J39" s="182">
        <f>Fat!J5</f>
        <v>3.9305640798835473E-2</v>
      </c>
      <c r="K39" s="78">
        <f>Fat!K5</f>
        <v>1.501562743352197E-2</v>
      </c>
      <c r="L39" s="79">
        <f>Fat!L5</f>
        <v>332221457.73642695</v>
      </c>
      <c r="M39" s="80">
        <f>Fat!M5</f>
        <v>6820477.9106041789</v>
      </c>
      <c r="N39" s="78">
        <f>Fat!N5</f>
        <v>2.0960225486275342E-2</v>
      </c>
      <c r="O39" s="77">
        <f>Fat!O5</f>
        <v>149023211.04545799</v>
      </c>
      <c r="P39" s="76">
        <f>Fat!P5</f>
        <v>4053822.1174322367</v>
      </c>
      <c r="Q39" s="78">
        <f>Fat!Q5</f>
        <v>2.7963297268534904E-2</v>
      </c>
    </row>
    <row r="40" spans="2:17" ht="15" thickBot="1">
      <c r="B40" s="345"/>
      <c r="C40" s="226" t="s">
        <v>23</v>
      </c>
      <c r="D40" s="109">
        <f>Fat!D6</f>
        <v>109561440.03807512</v>
      </c>
      <c r="E40" s="103">
        <f>Fat!E6</f>
        <v>11081257.565582246</v>
      </c>
      <c r="F40" s="105">
        <f>Fat!F6</f>
        <v>0.11252271561009163</v>
      </c>
      <c r="G40" s="106">
        <f>Fat!G6</f>
        <v>35.415015550628532</v>
      </c>
      <c r="H40" s="107">
        <f>Fat!H6</f>
        <v>1.4845575974360585</v>
      </c>
      <c r="I40" s="193">
        <f>Fat!I6</f>
        <v>2.7893680095257425</v>
      </c>
      <c r="J40" s="194">
        <f>Fat!J6</f>
        <v>5.5684822543633494E-3</v>
      </c>
      <c r="K40" s="105">
        <f>Fat!K6</f>
        <v>2.0003172641607052E-3</v>
      </c>
      <c r="L40" s="108">
        <f>Fat!L6</f>
        <v>305607175.9197796</v>
      </c>
      <c r="M40" s="104">
        <f>Fat!M6</f>
        <v>31458090.507254779</v>
      </c>
      <c r="N40" s="105">
        <f>Fat!N6</f>
        <v>0.1147481140048975</v>
      </c>
      <c r="O40" s="109">
        <f>Fat!O6</f>
        <v>106167086.82786253</v>
      </c>
      <c r="P40" s="103">
        <f>Fat!P6</f>
        <v>6701786.3012841642</v>
      </c>
      <c r="Q40" s="105">
        <f>Fat!Q6</f>
        <v>6.7378133538071039E-2</v>
      </c>
    </row>
    <row r="41" spans="2:17" ht="15" hidden="1" thickBot="1">
      <c r="B41" s="341" t="s">
        <v>229</v>
      </c>
      <c r="C41" s="157" t="s">
        <v>230</v>
      </c>
      <c r="D41" s="125">
        <f>Organic!D3</f>
        <v>21810976.946333915</v>
      </c>
      <c r="E41" s="117">
        <f>Organic!E3</f>
        <v>2884332.6008030623</v>
      </c>
      <c r="F41" s="121">
        <f>Organic!F3</f>
        <v>0.1523953506044583</v>
      </c>
      <c r="G41" s="122">
        <f>Organic!G3</f>
        <v>7.0502549752940151</v>
      </c>
      <c r="H41" s="123">
        <f>Organic!H3</f>
        <v>0.52925050477085556</v>
      </c>
      <c r="I41" s="189">
        <f>Organic!I3</f>
        <v>3.0221099222709027</v>
      </c>
      <c r="J41" s="190">
        <f>Organic!J3</f>
        <v>1.8440821451667588E-2</v>
      </c>
      <c r="K41" s="121">
        <f>Organic!K3</f>
        <v>6.1394317525315786E-3</v>
      </c>
      <c r="L41" s="124">
        <f>Organic!L3</f>
        <v>65915169.843937643</v>
      </c>
      <c r="M41" s="118">
        <f>Organic!M3</f>
        <v>9065793.0410715267</v>
      </c>
      <c r="N41" s="121">
        <f>Organic!N3</f>
        <v>0.15947040321142916</v>
      </c>
      <c r="O41" s="125">
        <f>Organic!O3</f>
        <v>12203567.441879863</v>
      </c>
      <c r="P41" s="117">
        <f>Organic!P3</f>
        <v>1074594.2625173964</v>
      </c>
      <c r="Q41" s="121">
        <f>Organic!Q3</f>
        <v>9.655825790919513E-2</v>
      </c>
    </row>
    <row r="42" spans="2:17" hidden="1">
      <c r="B42" s="342"/>
      <c r="C42" s="161" t="s">
        <v>231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5" t="e">
        <f>#REF!</f>
        <v>#REF!</v>
      </c>
      <c r="J42" s="196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8" t="s">
        <v>232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91" t="e">
        <f>#REF!</f>
        <v>#REF!</v>
      </c>
      <c r="J43" s="192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93</v>
      </c>
      <c r="C44" s="153" t="s">
        <v>233</v>
      </c>
      <c r="D44" s="116">
        <f>Size!D3</f>
        <v>61552973.102639705</v>
      </c>
      <c r="E44" s="110">
        <f>Size!E3</f>
        <v>2278732.6833249852</v>
      </c>
      <c r="F44" s="112">
        <f>Size!F3</f>
        <v>3.8443895142390591E-2</v>
      </c>
      <c r="G44" s="113">
        <f>Size!G3</f>
        <v>19.896594083281855</v>
      </c>
      <c r="H44" s="114">
        <f>Size!H3</f>
        <v>-0.52581042248499088</v>
      </c>
      <c r="I44" s="185">
        <f>Size!I3</f>
        <v>3.4892769575586042</v>
      </c>
      <c r="J44" s="186">
        <f>Size!J3</f>
        <v>2.5981092497233682E-3</v>
      </c>
      <c r="K44" s="112">
        <f>Size!K3</f>
        <v>7.4515301315563112E-4</v>
      </c>
      <c r="L44" s="115">
        <f>Size!L3</f>
        <v>214775370.71626526</v>
      </c>
      <c r="M44" s="111">
        <f>Size!M3</f>
        <v>8105130.3966653049</v>
      </c>
      <c r="N44" s="112">
        <f>Size!N3</f>
        <v>3.9217694739849006E-2</v>
      </c>
      <c r="O44" s="116">
        <f>Size!O3</f>
        <v>183391697.37380159</v>
      </c>
      <c r="P44" s="110">
        <f>Size!P3</f>
        <v>7893265.6881851256</v>
      </c>
      <c r="Q44" s="112">
        <f>Size!Q3</f>
        <v>4.4976274787030153E-2</v>
      </c>
    </row>
    <row r="45" spans="2:17">
      <c r="B45" s="342"/>
      <c r="C45" s="154" t="s">
        <v>234</v>
      </c>
      <c r="D45" s="77">
        <f>Size!D4</f>
        <v>45467667.135083213</v>
      </c>
      <c r="E45" s="76">
        <f>Size!E4</f>
        <v>-2744649.1523558646</v>
      </c>
      <c r="F45" s="78">
        <f>Size!F4</f>
        <v>-5.6928381868077506E-2</v>
      </c>
      <c r="G45" s="95">
        <f>Size!G4</f>
        <v>14.697124627790391</v>
      </c>
      <c r="H45" s="81">
        <f>Size!H4</f>
        <v>-1.9139937672622587</v>
      </c>
      <c r="I45" s="181">
        <f>Size!I4</f>
        <v>2.957471704648146</v>
      </c>
      <c r="J45" s="182">
        <f>Size!J4</f>
        <v>4.9308438791364928E-2</v>
      </c>
      <c r="K45" s="78">
        <f>Size!K4</f>
        <v>1.69551824583817E-2</v>
      </c>
      <c r="L45" s="79">
        <f>Size!L4</f>
        <v>134469339.02836904</v>
      </c>
      <c r="M45" s="80">
        <f>Size!M4</f>
        <v>-5739948.1606298685</v>
      </c>
      <c r="N45" s="78">
        <f>Size!N4</f>
        <v>-4.0938430511329463E-2</v>
      </c>
      <c r="O45" s="77">
        <f>Size!O4</f>
        <v>27794078.688062727</v>
      </c>
      <c r="P45" s="76">
        <f>Size!P4</f>
        <v>-894484.88580411673</v>
      </c>
      <c r="Q45" s="78">
        <f>Size!Q4</f>
        <v>-3.1179145079920496E-2</v>
      </c>
    </row>
    <row r="46" spans="2:17">
      <c r="B46" s="342"/>
      <c r="C46" s="154" t="s">
        <v>235</v>
      </c>
      <c r="D46" s="77">
        <f>Size!D5</f>
        <v>73386626.691585213</v>
      </c>
      <c r="E46" s="76">
        <f>Size!E5</f>
        <v>4109705.3890005499</v>
      </c>
      <c r="F46" s="78">
        <f>Size!F5</f>
        <v>5.9322864118778622E-2</v>
      </c>
      <c r="G46" s="95">
        <f>Size!G5</f>
        <v>23.721744845517303</v>
      </c>
      <c r="H46" s="81">
        <f>Size!H5</f>
        <v>-0.14699307076887891</v>
      </c>
      <c r="I46" s="181">
        <f>Size!I5</f>
        <v>2.6665471472719884</v>
      </c>
      <c r="J46" s="182">
        <f>Size!J5</f>
        <v>7.2376545814999638E-2</v>
      </c>
      <c r="K46" s="78">
        <f>Size!K5</f>
        <v>2.7899686232798301E-2</v>
      </c>
      <c r="L46" s="79">
        <f>Size!L5</f>
        <v>195688900.05236089</v>
      </c>
      <c r="M46" s="80">
        <f>Size!M5</f>
        <v>15972747.44974637</v>
      </c>
      <c r="N46" s="78">
        <f>Size!N5</f>
        <v>8.8877639646921747E-2</v>
      </c>
      <c r="O46" s="77">
        <f>Size!O5</f>
        <v>40460876.788000092</v>
      </c>
      <c r="P46" s="76">
        <f>Size!P5</f>
        <v>2535222.9952205345</v>
      </c>
      <c r="Q46" s="78">
        <f>Size!Q5</f>
        <v>6.6847179723588598E-2</v>
      </c>
    </row>
    <row r="47" spans="2:17">
      <c r="B47" s="342"/>
      <c r="C47" s="154" t="s">
        <v>236</v>
      </c>
      <c r="D47" s="77">
        <f>Size!D6</f>
        <v>75788662.608639985</v>
      </c>
      <c r="E47" s="76">
        <f>Size!E6</f>
        <v>8434258.9755346179</v>
      </c>
      <c r="F47" s="78">
        <f>Size!F6</f>
        <v>0.1252220867618089</v>
      </c>
      <c r="G47" s="95">
        <f>Size!G6</f>
        <v>24.498187171632217</v>
      </c>
      <c r="H47" s="81">
        <f>Size!H6</f>
        <v>1.2918353650260954</v>
      </c>
      <c r="I47" s="181">
        <f>Size!I6</f>
        <v>2.3417031817006291</v>
      </c>
      <c r="J47" s="182">
        <f>Size!J6</f>
        <v>5.6733933625126465E-2</v>
      </c>
      <c r="K47" s="78">
        <f>Size!K6</f>
        <v>2.4829189133687542E-2</v>
      </c>
      <c r="L47" s="79">
        <f>Size!L6</f>
        <v>177474552.36748776</v>
      </c>
      <c r="M47" s="80">
        <f>Size!M6</f>
        <v>23571811.343377084</v>
      </c>
      <c r="N47" s="78">
        <f>Size!N6</f>
        <v>0.15316043877142047</v>
      </c>
      <c r="O47" s="77">
        <f>Size!O6</f>
        <v>37810626.128469676</v>
      </c>
      <c r="P47" s="76">
        <f>Size!P6</f>
        <v>4157267.0369782299</v>
      </c>
      <c r="Q47" s="78">
        <f>Size!Q6</f>
        <v>0.12353200837028208</v>
      </c>
    </row>
    <row r="48" spans="2:17">
      <c r="B48" s="342"/>
      <c r="C48" s="154" t="s">
        <v>237</v>
      </c>
      <c r="D48" s="77">
        <f>Size!D7</f>
        <v>74562467.922075748</v>
      </c>
      <c r="E48" s="76">
        <f>Size!E7</f>
        <v>4512521.7375448644</v>
      </c>
      <c r="F48" s="78">
        <f>Size!F7</f>
        <v>6.4418632466292508E-2</v>
      </c>
      <c r="G48" s="95">
        <f>Size!G7</f>
        <v>24.101827796676222</v>
      </c>
      <c r="H48" s="81">
        <f>Size!H7</f>
        <v>-3.3248865082676105E-2</v>
      </c>
      <c r="I48" s="181">
        <f>Size!I7</f>
        <v>3.5991225685670885</v>
      </c>
      <c r="J48" s="182">
        <f>Size!J7</f>
        <v>2.2574207342784813E-2</v>
      </c>
      <c r="K48" s="78">
        <f>Size!K7</f>
        <v>6.3117299314407538E-3</v>
      </c>
      <c r="L48" s="79">
        <f>Size!L7</f>
        <v>268359461.06640241</v>
      </c>
      <c r="M48" s="80">
        <f>Size!M7</f>
        <v>17822440.836267799</v>
      </c>
      <c r="N48" s="78">
        <f>Size!N7</f>
        <v>7.1136955408413194E-2</v>
      </c>
      <c r="O48" s="77">
        <f>Size!O7</f>
        <v>211451221.32536379</v>
      </c>
      <c r="P48" s="76">
        <f>Size!P7</f>
        <v>13021986.906459957</v>
      </c>
      <c r="Q48" s="78">
        <f>Size!Q7</f>
        <v>6.5625344695778284E-2</v>
      </c>
    </row>
    <row r="49" spans="2:17" ht="15" customHeight="1">
      <c r="B49" s="342"/>
      <c r="C49" s="154" t="s">
        <v>238</v>
      </c>
      <c r="D49" s="77">
        <f>Size!D8</f>
        <v>96461671.172006905</v>
      </c>
      <c r="E49" s="76">
        <f>Size!E8</f>
        <v>11917731.170415059</v>
      </c>
      <c r="F49" s="78">
        <f>Size!F8</f>
        <v>0.14096493693327594</v>
      </c>
      <c r="G49" s="95">
        <f>Size!G8</f>
        <v>31.180601344862168</v>
      </c>
      <c r="H49" s="81">
        <f>Size!H8</f>
        <v>2.0517499414593594</v>
      </c>
      <c r="I49" s="181">
        <f>Size!I8</f>
        <v>2.345789706363949</v>
      </c>
      <c r="J49" s="182">
        <f>Size!J8</f>
        <v>2.8020422902955922E-2</v>
      </c>
      <c r="K49" s="78">
        <f>Size!K8</f>
        <v>1.2089392634073836E-2</v>
      </c>
      <c r="L49" s="79">
        <f>Size!L8</f>
        <v>226278795.29395789</v>
      </c>
      <c r="M49" s="80">
        <f>Size!M8</f>
        <v>30325448.055499166</v>
      </c>
      <c r="N49" s="78">
        <f>Size!N8</f>
        <v>0.15475851003757363</v>
      </c>
      <c r="O49" s="77">
        <f>Size!O8</f>
        <v>46635679.097886734</v>
      </c>
      <c r="P49" s="76">
        <f>Size!P8</f>
        <v>5381578.7345294133</v>
      </c>
      <c r="Q49" s="78">
        <f>Size!Q8</f>
        <v>0.13044954773294329</v>
      </c>
    </row>
    <row r="50" spans="2:17" ht="15" thickBot="1">
      <c r="B50" s="345"/>
      <c r="C50" s="155" t="s">
        <v>239</v>
      </c>
      <c r="D50" s="144">
        <f>Size!D9</f>
        <v>138205171.03972319</v>
      </c>
      <c r="E50" s="138">
        <f>Size!E9</f>
        <v>2590003.6400337815</v>
      </c>
      <c r="F50" s="140">
        <f>Size!F9</f>
        <v>1.9098185621084986E-2</v>
      </c>
      <c r="G50" s="141">
        <f>Size!G9</f>
        <v>44.673913375436726</v>
      </c>
      <c r="H50" s="142">
        <f>Size!H9</f>
        <v>-2.0510684406315889</v>
      </c>
      <c r="I50" s="183">
        <f>Size!I9</f>
        <v>2.7361722377104747</v>
      </c>
      <c r="J50" s="184">
        <f>Size!J9</f>
        <v>5.1224902145481366E-2</v>
      </c>
      <c r="K50" s="140">
        <f>Size!K9</f>
        <v>1.9078550058302023E-2</v>
      </c>
      <c r="L50" s="143">
        <f>Size!L9</f>
        <v>378153152.10691828</v>
      </c>
      <c r="M50" s="139">
        <f>Size!M9</f>
        <v>14033569.734921634</v>
      </c>
      <c r="N50" s="140">
        <f>Size!N9</f>
        <v>3.8541101369781519E-2</v>
      </c>
      <c r="O50" s="144">
        <f>Size!O9</f>
        <v>77969642.329402924</v>
      </c>
      <c r="P50" s="138">
        <f>Size!P9</f>
        <v>2202457.2392718494</v>
      </c>
      <c r="Q50" s="140">
        <f>Size!Q9</f>
        <v>2.9068748385621717E-2</v>
      </c>
    </row>
    <row r="51" spans="2:17">
      <c r="B51" s="177"/>
      <c r="C51" s="147"/>
      <c r="D51" s="70"/>
      <c r="E51" s="70"/>
      <c r="F51" s="71"/>
      <c r="G51" s="72"/>
      <c r="H51" s="72"/>
      <c r="I51" s="197"/>
      <c r="J51" s="197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314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24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04-21-2024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94</v>
      </c>
      <c r="E55" s="349"/>
      <c r="F55" s="352"/>
      <c r="G55" s="348" t="s">
        <v>31</v>
      </c>
      <c r="H55" s="350"/>
      <c r="I55" s="351" t="s">
        <v>32</v>
      </c>
      <c r="J55" s="349"/>
      <c r="K55" s="352"/>
      <c r="L55" s="348" t="s">
        <v>33</v>
      </c>
      <c r="M55" s="349"/>
      <c r="N55" s="350"/>
      <c r="O55" s="351" t="s">
        <v>34</v>
      </c>
      <c r="P55" s="349"/>
      <c r="Q55" s="350"/>
    </row>
    <row r="56" spans="2:17" ht="20.149999999999999" customHeight="1" thickBot="1">
      <c r="B56" s="14"/>
      <c r="C56" s="146"/>
      <c r="D56" s="15" t="s">
        <v>30</v>
      </c>
      <c r="E56" s="16" t="s">
        <v>36</v>
      </c>
      <c r="F56" s="49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49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7.5" customHeight="1" thickBot="1">
      <c r="C57" s="297" t="s">
        <v>11</v>
      </c>
      <c r="D57" s="288">
        <f>'Segment Data'!D9</f>
        <v>3789264846.9643526</v>
      </c>
      <c r="E57" s="289">
        <f>'Segment Data'!E9</f>
        <v>170071811.81275845</v>
      </c>
      <c r="F57" s="290">
        <f>'Segment Data'!F9</f>
        <v>4.6991638788240205E-2</v>
      </c>
      <c r="G57" s="291">
        <f>'Segment Data'!G9</f>
        <v>99.951429130286286</v>
      </c>
      <c r="H57" s="292">
        <f>'Segment Data'!H9</f>
        <v>-4.0071052361014381E-2</v>
      </c>
      <c r="I57" s="293">
        <f>'Segment Data'!I9</f>
        <v>2.7906741178506165</v>
      </c>
      <c r="J57" s="294">
        <f>'Segment Data'!J9</f>
        <v>5.5566882892906122E-2</v>
      </c>
      <c r="K57" s="290">
        <f>'Segment Data'!K9</f>
        <v>2.0316162446100686E-2</v>
      </c>
      <c r="L57" s="295">
        <f>'Segment Data'!L9</f>
        <v>10574603334.104595</v>
      </c>
      <c r="M57" s="296">
        <f>'Segment Data'!M9</f>
        <v>675722278.95291519</v>
      </c>
      <c r="N57" s="290">
        <f>'Segment Data'!N9</f>
        <v>6.8262491001571196E-2</v>
      </c>
      <c r="O57" s="288">
        <f>'Segment Data'!O9</f>
        <v>4097686057.5428905</v>
      </c>
      <c r="P57" s="289">
        <f>'Segment Data'!P9</f>
        <v>115543552.07215691</v>
      </c>
      <c r="Q57" s="290">
        <f>'Segment Data'!Q9</f>
        <v>2.9015423710583247E-2</v>
      </c>
    </row>
    <row r="58" spans="2:17">
      <c r="B58" s="338" t="s">
        <v>90</v>
      </c>
      <c r="C58" s="150" t="s">
        <v>362</v>
      </c>
      <c r="D58" s="77">
        <f>'Segment Data'!D10</f>
        <v>64770568.004553407</v>
      </c>
      <c r="E58" s="76">
        <f>'Segment Data'!E10</f>
        <v>-3979183.834914729</v>
      </c>
      <c r="F58" s="78">
        <f>'Segment Data'!F10</f>
        <v>-5.7879246520135701E-2</v>
      </c>
      <c r="G58" s="95">
        <f>'Segment Data'!G10</f>
        <v>1.7084872921516356</v>
      </c>
      <c r="H58" s="81">
        <f>'Segment Data'!H10</f>
        <v>-0.19093911501849004</v>
      </c>
      <c r="I58" s="181">
        <f>'Segment Data'!I10</f>
        <v>4.852910438959384</v>
      </c>
      <c r="J58" s="182">
        <f>'Segment Data'!J10</f>
        <v>4.8417461563259323E-3</v>
      </c>
      <c r="K58" s="78">
        <f>'Segment Data'!K10</f>
        <v>9.9869586491492762E-4</v>
      </c>
      <c r="L58" s="79">
        <f>'Segment Data'!L10</f>
        <v>314325765.60662591</v>
      </c>
      <c r="M58" s="80">
        <f>'Segment Data'!M10</f>
        <v>-18977753.924279034</v>
      </c>
      <c r="N58" s="78">
        <f>'Segment Data'!N10</f>
        <v>-5.6938354419384871E-2</v>
      </c>
      <c r="O58" s="77">
        <f>'Segment Data'!O10</f>
        <v>136873385.26275271</v>
      </c>
      <c r="P58" s="76">
        <f>'Segment Data'!P10</f>
        <v>-11180461.973383725</v>
      </c>
      <c r="Q58" s="78">
        <f>'Segment Data'!Q10</f>
        <v>-7.5516186725979512E-2</v>
      </c>
    </row>
    <row r="59" spans="2:17">
      <c r="B59" s="339"/>
      <c r="C59" s="151" t="s">
        <v>310</v>
      </c>
      <c r="D59" s="77">
        <f>'Segment Data'!D11</f>
        <v>59495057.339868151</v>
      </c>
      <c r="E59" s="76">
        <f>'Segment Data'!E11</f>
        <v>-2977475.355950214</v>
      </c>
      <c r="F59" s="78">
        <f>'Segment Data'!F11</f>
        <v>-4.7660551405009917E-2</v>
      </c>
      <c r="G59" s="95">
        <f>'Segment Data'!G11</f>
        <v>1.5693323764561062</v>
      </c>
      <c r="H59" s="81">
        <f>'Segment Data'!H11</f>
        <v>-0.156666265725385</v>
      </c>
      <c r="I59" s="181">
        <f>'Segment Data'!I11</f>
        <v>3.9366833181381469</v>
      </c>
      <c r="J59" s="182">
        <f>'Segment Data'!J11</f>
        <v>6.9827897094368208E-2</v>
      </c>
      <c r="K59" s="78">
        <f>'Segment Data'!K11</f>
        <v>1.8058057385429628E-2</v>
      </c>
      <c r="L59" s="79">
        <f>'Segment Data'!L11</f>
        <v>234213199.74153146</v>
      </c>
      <c r="M59" s="80">
        <f>'Segment Data'!M11</f>
        <v>-7359051.9796285033</v>
      </c>
      <c r="N59" s="78">
        <f>'Segment Data'!N11</f>
        <v>-3.0463150991873227E-2</v>
      </c>
      <c r="O59" s="77">
        <f>'Segment Data'!O11</f>
        <v>94572735.914860845</v>
      </c>
      <c r="P59" s="76">
        <f>'Segment Data'!P11</f>
        <v>-1730503.0369626284</v>
      </c>
      <c r="Q59" s="78">
        <f>'Segment Data'!Q11</f>
        <v>-1.7969312930672325E-2</v>
      </c>
    </row>
    <row r="60" spans="2:17">
      <c r="B60" s="339"/>
      <c r="C60" s="151" t="s">
        <v>204</v>
      </c>
      <c r="D60" s="77">
        <f>'Segment Data'!D12</f>
        <v>1628995560.7558532</v>
      </c>
      <c r="E60" s="76">
        <f>'Segment Data'!E12</f>
        <v>196720954.02247334</v>
      </c>
      <c r="F60" s="78">
        <f>'Segment Data'!F12</f>
        <v>0.13734862930450129</v>
      </c>
      <c r="G60" s="95">
        <f>'Segment Data'!G12</f>
        <v>42.96887151471558</v>
      </c>
      <c r="H60" s="81">
        <f>'Segment Data'!H12</f>
        <v>3.3978165282044515</v>
      </c>
      <c r="I60" s="181">
        <f>'Segment Data'!I12</f>
        <v>3.0902519975762988</v>
      </c>
      <c r="J60" s="182">
        <f>'Segment Data'!J12</f>
        <v>-4.8330045549254574E-2</v>
      </c>
      <c r="K60" s="78">
        <f>'Segment Data'!K12</f>
        <v>-1.5398687969655607E-2</v>
      </c>
      <c r="L60" s="79">
        <f>'Segment Data'!L12</f>
        <v>5034006785.6686983</v>
      </c>
      <c r="M60" s="80">
        <f>'Segment Data'!M12</f>
        <v>538695424.15059853</v>
      </c>
      <c r="N60" s="78">
        <f>'Segment Data'!N12</f>
        <v>0.11983495264912576</v>
      </c>
      <c r="O60" s="77">
        <f>'Segment Data'!O12</f>
        <v>1886541801.5789235</v>
      </c>
      <c r="P60" s="76">
        <f>'Segment Data'!P12</f>
        <v>141400738.89287066</v>
      </c>
      <c r="Q60" s="78">
        <f>'Segment Data'!Q12</f>
        <v>8.1025392110842989E-2</v>
      </c>
    </row>
    <row r="61" spans="2:17">
      <c r="B61" s="339"/>
      <c r="C61" s="151" t="s">
        <v>339</v>
      </c>
      <c r="D61" s="77">
        <f>'Segment Data'!D13</f>
        <v>44878127.026447698</v>
      </c>
      <c r="E61" s="76">
        <f>'Segment Data'!E13</f>
        <v>4422630.2643187717</v>
      </c>
      <c r="F61" s="78">
        <f>'Segment Data'!F13</f>
        <v>0.1093208740044164</v>
      </c>
      <c r="G61" s="95">
        <f>'Segment Data'!G13</f>
        <v>1.1837739282271318</v>
      </c>
      <c r="H61" s="81">
        <f>'Segment Data'!H13</f>
        <v>6.6064601150560565E-2</v>
      </c>
      <c r="I61" s="181">
        <f>'Segment Data'!I13</f>
        <v>4.7187701915119895</v>
      </c>
      <c r="J61" s="182">
        <f>'Segment Data'!J13</f>
        <v>0.11513269593473119</v>
      </c>
      <c r="K61" s="78">
        <f>'Segment Data'!K13</f>
        <v>2.5009070771827679E-2</v>
      </c>
      <c r="L61" s="79">
        <f>'Segment Data'!L13</f>
        <v>211769568.06329</v>
      </c>
      <c r="M61" s="80">
        <f>'Segment Data'!M13</f>
        <v>25527126.266948909</v>
      </c>
      <c r="N61" s="78">
        <f>'Segment Data'!N13</f>
        <v>0.1370639582510586</v>
      </c>
      <c r="O61" s="77">
        <f>'Segment Data'!O13</f>
        <v>98170757.670031413</v>
      </c>
      <c r="P61" s="76">
        <f>'Segment Data'!P13</f>
        <v>8678314.5799390227</v>
      </c>
      <c r="Q61" s="78">
        <f>'Segment Data'!Q13</f>
        <v>9.6972596571115274E-2</v>
      </c>
    </row>
    <row r="62" spans="2:17" ht="15" thickBot="1">
      <c r="B62" s="340"/>
      <c r="C62" s="152" t="s">
        <v>340</v>
      </c>
      <c r="D62" s="144">
        <f>'Segment Data'!D14</f>
        <v>1991125533.8373697</v>
      </c>
      <c r="E62" s="138">
        <f>'Segment Data'!E14</f>
        <v>-24115113.282976151</v>
      </c>
      <c r="F62" s="140">
        <f>'Segment Data'!F14</f>
        <v>-1.1966369037581271E-2</v>
      </c>
      <c r="G62" s="141">
        <f>'Segment Data'!G14</f>
        <v>52.520964018728975</v>
      </c>
      <c r="H62" s="142">
        <f>'Segment Data'!H14</f>
        <v>-3.1563468009664888</v>
      </c>
      <c r="I62" s="183">
        <f>'Segment Data'!I14</f>
        <v>2.4007969029515195</v>
      </c>
      <c r="J62" s="184">
        <f>'Segment Data'!J14</f>
        <v>9.7125881220715193E-2</v>
      </c>
      <c r="K62" s="140">
        <f>'Segment Data'!K14</f>
        <v>4.2161350429169415E-2</v>
      </c>
      <c r="L62" s="143">
        <f>'Segment Data'!L14</f>
        <v>4780288015.0244484</v>
      </c>
      <c r="M62" s="139">
        <f>'Segment Data'!M14</f>
        <v>137836534.43927383</v>
      </c>
      <c r="N62" s="140">
        <f>'Segment Data'!N14</f>
        <v>2.9690463113229936E-2</v>
      </c>
      <c r="O62" s="144">
        <f>'Segment Data'!O14</f>
        <v>1881527377.116322</v>
      </c>
      <c r="P62" s="138">
        <f>'Segment Data'!P14</f>
        <v>-21624536.390306473</v>
      </c>
      <c r="Q62" s="140">
        <f>'Segment Data'!Q14</f>
        <v>-1.136248569377862E-2</v>
      </c>
    </row>
    <row r="63" spans="2:17">
      <c r="B63" s="344" t="s">
        <v>91</v>
      </c>
      <c r="C63" s="153" t="s">
        <v>205</v>
      </c>
      <c r="D63" s="116">
        <f>'Type Data'!D7</f>
        <v>3107511705.1219592</v>
      </c>
      <c r="E63" s="110">
        <f>'Type Data'!E7</f>
        <v>160499663.17920351</v>
      </c>
      <c r="F63" s="112">
        <f>'Type Data'!F7</f>
        <v>5.446182808041649E-2</v>
      </c>
      <c r="G63" s="113">
        <f>'Type Data'!G7</f>
        <v>81.968468425969206</v>
      </c>
      <c r="H63" s="114">
        <f>'Type Data'!H7</f>
        <v>0.54806551622498034</v>
      </c>
      <c r="I63" s="185">
        <f>'Type Data'!I7</f>
        <v>2.7505427420370991</v>
      </c>
      <c r="J63" s="186">
        <f>'Type Data'!J7</f>
        <v>5.2677633462698381E-2</v>
      </c>
      <c r="K63" s="112">
        <f>'Type Data'!K7</f>
        <v>1.9525673576220481E-2</v>
      </c>
      <c r="L63" s="115">
        <f>'Type Data'!L7</f>
        <v>8547343766.3185349</v>
      </c>
      <c r="M63" s="111">
        <f>'Type Data'!M7</f>
        <v>596702803.81257629</v>
      </c>
      <c r="N63" s="112">
        <f>'Type Data'!N7</f>
        <v>7.505090553409946E-2</v>
      </c>
      <c r="O63" s="116">
        <f>'Type Data'!O7</f>
        <v>3347492931.274735</v>
      </c>
      <c r="P63" s="110">
        <f>'Type Data'!P7</f>
        <v>107184343.7461009</v>
      </c>
      <c r="Q63" s="112">
        <f>'Type Data'!Q7</f>
        <v>3.3078437084243829E-2</v>
      </c>
    </row>
    <row r="64" spans="2:17">
      <c r="B64" s="342"/>
      <c r="C64" s="154" t="s">
        <v>206</v>
      </c>
      <c r="D64" s="77">
        <f>'Type Data'!D8</f>
        <v>480091871.88624358</v>
      </c>
      <c r="E64" s="76">
        <f>'Type Data'!E8</f>
        <v>4184180.0671557188</v>
      </c>
      <c r="F64" s="78">
        <f>'Type Data'!F8</f>
        <v>8.7919992449844633E-3</v>
      </c>
      <c r="G64" s="95">
        <f>'Type Data'!G8</f>
        <v>12.663635466733526</v>
      </c>
      <c r="H64" s="81">
        <f>'Type Data'!H8</f>
        <v>-0.48479944438150291</v>
      </c>
      <c r="I64" s="181">
        <f>'Type Data'!I8</f>
        <v>2.8142228181666598</v>
      </c>
      <c r="J64" s="182">
        <f>'Type Data'!J8</f>
        <v>0.13429656008898627</v>
      </c>
      <c r="K64" s="78">
        <f>'Type Data'!K8</f>
        <v>5.0112035614486634E-2</v>
      </c>
      <c r="L64" s="79">
        <f>'Type Data'!L8</f>
        <v>1351085500.6786113</v>
      </c>
      <c r="M64" s="80">
        <f>'Type Data'!M8</f>
        <v>75687980.951500416</v>
      </c>
      <c r="N64" s="78">
        <f>'Type Data'!N8</f>
        <v>5.9344619838758127E-2</v>
      </c>
      <c r="O64" s="77">
        <f>'Type Data'!O8</f>
        <v>377964635.04182154</v>
      </c>
      <c r="P64" s="76">
        <f>'Type Data'!P8</f>
        <v>19844755.780026793</v>
      </c>
      <c r="Q64" s="78">
        <f>'Type Data'!Q8</f>
        <v>5.5413722971574479E-2</v>
      </c>
    </row>
    <row r="65" spans="2:17">
      <c r="B65" s="342"/>
      <c r="C65" s="154" t="s">
        <v>207</v>
      </c>
      <c r="D65" s="77">
        <f>'Type Data'!D9</f>
        <v>188833594.52661431</v>
      </c>
      <c r="E65" s="76">
        <f>'Type Data'!E9</f>
        <v>6776921.5956626236</v>
      </c>
      <c r="F65" s="78">
        <f>'Type Data'!F9</f>
        <v>3.7224241696611114E-2</v>
      </c>
      <c r="G65" s="95">
        <f>'Type Data'!G9</f>
        <v>4.9809629052095827</v>
      </c>
      <c r="H65" s="81">
        <f>'Type Data'!H9</f>
        <v>-4.8920736756731031E-2</v>
      </c>
      <c r="I65" s="181">
        <f>'Type Data'!I9</f>
        <v>3.3758769493445082</v>
      </c>
      <c r="J65" s="182">
        <f>'Type Data'!J9</f>
        <v>-9.8658227608379612E-2</v>
      </c>
      <c r="K65" s="78">
        <f>'Type Data'!K9</f>
        <v>-2.8394654992355356E-2</v>
      </c>
      <c r="L65" s="79">
        <f>'Type Data'!L9</f>
        <v>637478979.02426457</v>
      </c>
      <c r="M65" s="80">
        <f>'Type Data'!M9</f>
        <v>4916664.7266663313</v>
      </c>
      <c r="N65" s="78">
        <f>'Type Data'!N9</f>
        <v>7.7726172039284877E-3</v>
      </c>
      <c r="O65" s="77">
        <f>'Type Data'!O9</f>
        <v>320917789.50805789</v>
      </c>
      <c r="P65" s="76">
        <f>'Type Data'!P9</f>
        <v>-5929777.3367447257</v>
      </c>
      <c r="Q65" s="78">
        <f>'Type Data'!Q9</f>
        <v>-1.8142332812776815E-2</v>
      </c>
    </row>
    <row r="66" spans="2:17" ht="15" thickBot="1">
      <c r="B66" s="345"/>
      <c r="C66" s="155" t="s">
        <v>208</v>
      </c>
      <c r="D66" s="144">
        <f>'Type Data'!D10</f>
        <v>12827675.429568427</v>
      </c>
      <c r="E66" s="138">
        <f>'Type Data'!E10</f>
        <v>-1388953.0293078236</v>
      </c>
      <c r="F66" s="140">
        <f>'Type Data'!F10</f>
        <v>-9.7699186085194567E-2</v>
      </c>
      <c r="G66" s="141">
        <f>'Type Data'!G10</f>
        <v>0.3383623323748331</v>
      </c>
      <c r="H66" s="142">
        <f>'Type Data'!H10</f>
        <v>-5.4416387449049031E-2</v>
      </c>
      <c r="I66" s="183">
        <f>'Type Data'!I10</f>
        <v>3.0165315840471054</v>
      </c>
      <c r="J66" s="184">
        <f>'Type Data'!J10</f>
        <v>0.18321152243362882</v>
      </c>
      <c r="K66" s="140">
        <f>'Type Data'!K10</f>
        <v>6.4663193161910645E-2</v>
      </c>
      <c r="L66" s="143">
        <f>'Type Data'!L10</f>
        <v>38695088.083198182</v>
      </c>
      <c r="M66" s="139">
        <f>'Type Data'!M10</f>
        <v>-1585170.5378409773</v>
      </c>
      <c r="N66" s="140">
        <f>'Type Data'!N10</f>
        <v>-3.9353534264872175E-2</v>
      </c>
      <c r="O66" s="144">
        <f>'Type Data'!O10</f>
        <v>51310701.718273707</v>
      </c>
      <c r="P66" s="138">
        <f>'Type Data'!P10</f>
        <v>-5555770.1172312945</v>
      </c>
      <c r="Q66" s="140">
        <f>'Type Data'!Q10</f>
        <v>-9.7698519670821368E-2</v>
      </c>
    </row>
    <row r="67" spans="2:17" ht="15" thickBot="1">
      <c r="B67" s="94" t="s">
        <v>209</v>
      </c>
      <c r="C67" s="156" t="s">
        <v>210</v>
      </c>
      <c r="D67" s="137">
        <f>Granola!D4</f>
        <v>3596043.2866530162</v>
      </c>
      <c r="E67" s="131">
        <f>Granola!E4</f>
        <v>-1121935.5556166074</v>
      </c>
      <c r="F67" s="133">
        <f>Granola!F4</f>
        <v>-0.23780003961969673</v>
      </c>
      <c r="G67" s="134">
        <f>Granola!G4</f>
        <v>9.4854722546851331E-2</v>
      </c>
      <c r="H67" s="135">
        <f>Granola!H4</f>
        <v>-3.5494163982979485E-2</v>
      </c>
      <c r="I67" s="187">
        <f>Granola!I4</f>
        <v>3.844546908378347</v>
      </c>
      <c r="J67" s="188">
        <f>Granola!J4</f>
        <v>0.24875358575419693</v>
      </c>
      <c r="K67" s="133">
        <f>Granola!K4</f>
        <v>6.9179055478266666E-2</v>
      </c>
      <c r="L67" s="136">
        <f>Granola!L4</f>
        <v>13825157.100096563</v>
      </c>
      <c r="M67" s="132">
        <f>Granola!M4</f>
        <v>-3139719.7172185685</v>
      </c>
      <c r="N67" s="133">
        <f>Granola!N4</f>
        <v>-0.18507176627501512</v>
      </c>
      <c r="O67" s="137">
        <f>Granola!O4</f>
        <v>5593858.4447415741</v>
      </c>
      <c r="P67" s="131">
        <f>Granola!P4</f>
        <v>-1250346.3813011302</v>
      </c>
      <c r="Q67" s="133">
        <f>Granola!Q4</f>
        <v>-0.18268687350551957</v>
      </c>
    </row>
    <row r="68" spans="2:17">
      <c r="B68" s="341" t="s">
        <v>211</v>
      </c>
      <c r="C68" s="157" t="s">
        <v>22</v>
      </c>
      <c r="D68" s="125">
        <f>'NB vs PL'!D5</f>
        <v>3093926293.240901</v>
      </c>
      <c r="E68" s="117">
        <f>'NB vs PL'!E5</f>
        <v>81174779.942016125</v>
      </c>
      <c r="F68" s="121">
        <f>'NB vs PL'!F5</f>
        <v>2.6943735513431655E-2</v>
      </c>
      <c r="G68" s="122">
        <f>'NB vs PL'!G5</f>
        <v>81.610118881222263</v>
      </c>
      <c r="H68" s="123">
        <f>'NB vs PL'!H5</f>
        <v>-1.6265420446788852</v>
      </c>
      <c r="I68" s="189">
        <f>'NB vs PL'!I5</f>
        <v>3.0297507886696513</v>
      </c>
      <c r="J68" s="190">
        <f>'NB vs PL'!J5</f>
        <v>8.2406296539939028E-2</v>
      </c>
      <c r="K68" s="121">
        <f>'NB vs PL'!K5</f>
        <v>2.795950617920246E-2</v>
      </c>
      <c r="L68" s="124">
        <f>'NB vs PL'!L5</f>
        <v>9373825627.0323906</v>
      </c>
      <c r="M68" s="118">
        <f>'NB vs PL'!M5</f>
        <v>494209048.15546608</v>
      </c>
      <c r="N68" s="121">
        <f>'NB vs PL'!N5</f>
        <v>5.5656575232212631E-2</v>
      </c>
      <c r="O68" s="125">
        <f>'NB vs PL'!O5</f>
        <v>3515997488.8909431</v>
      </c>
      <c r="P68" s="117">
        <f>'NB vs PL'!P5</f>
        <v>77073825.68853426</v>
      </c>
      <c r="Q68" s="121">
        <f>'NB vs PL'!Q5</f>
        <v>2.2412194406421122E-2</v>
      </c>
    </row>
    <row r="69" spans="2:17" ht="15" thickBot="1">
      <c r="B69" s="343"/>
      <c r="C69" s="158" t="s">
        <v>21</v>
      </c>
      <c r="D69" s="130">
        <f>'NB vs PL'!D6</f>
        <v>697179926.98657668</v>
      </c>
      <c r="E69" s="119">
        <f>'NB vs PL'!E6</f>
        <v>90430754.186383843</v>
      </c>
      <c r="F69" s="126">
        <f>'NB vs PL'!F6</f>
        <v>0.14904141322358816</v>
      </c>
      <c r="G69" s="127">
        <f>'NB vs PL'!G6</f>
        <v>18.38988111878276</v>
      </c>
      <c r="H69" s="128">
        <f>'NB vs PL'!H6</f>
        <v>1.6265420446815781</v>
      </c>
      <c r="I69" s="191">
        <f>'NB vs PL'!I6</f>
        <v>1.7351796890749651</v>
      </c>
      <c r="J69" s="192">
        <f>'NB vs PL'!J6</f>
        <v>5.3442428136863507E-2</v>
      </c>
      <c r="K69" s="126">
        <f>'NB vs PL'!K6</f>
        <v>3.1778107899596883E-2</v>
      </c>
      <c r="L69" s="129">
        <f>'NB vs PL'!L6</f>
        <v>1209732448.937875</v>
      </c>
      <c r="M69" s="120">
        <f>'NB vs PL'!M6</f>
        <v>189339756.99641979</v>
      </c>
      <c r="N69" s="126">
        <f>'NB vs PL'!N6</f>
        <v>0.18555577523411262</v>
      </c>
      <c r="O69" s="130">
        <f>'NB vs PL'!O6</f>
        <v>584512028.78840518</v>
      </c>
      <c r="P69" s="119">
        <f>'NB vs PL'!P6</f>
        <v>41044578.940357327</v>
      </c>
      <c r="Q69" s="126">
        <f>'NB vs PL'!Q6</f>
        <v>7.5523527585383984E-2</v>
      </c>
    </row>
    <row r="70" spans="2:17">
      <c r="B70" s="344" t="s">
        <v>92</v>
      </c>
      <c r="C70" s="153" t="s">
        <v>200</v>
      </c>
      <c r="D70" s="116">
        <f>Package!D7</f>
        <v>1974407172.7724659</v>
      </c>
      <c r="E70" s="110">
        <f>Package!E7</f>
        <v>36058106.026014328</v>
      </c>
      <c r="F70" s="112">
        <f>Package!F7</f>
        <v>1.8602483239274548E-2</v>
      </c>
      <c r="G70" s="113">
        <f>Package!G7</f>
        <v>52.079975027819032</v>
      </c>
      <c r="H70" s="114">
        <f>Package!H7</f>
        <v>-1.4729659673533249</v>
      </c>
      <c r="I70" s="185">
        <f>Package!I7</f>
        <v>2.9480262717767194</v>
      </c>
      <c r="J70" s="186">
        <f>Package!J7</f>
        <v>5.5869171794964867E-2</v>
      </c>
      <c r="K70" s="112">
        <f>Package!K7</f>
        <v>1.9317474764879584E-2</v>
      </c>
      <c r="L70" s="115">
        <f>Package!L7</f>
        <v>5820604216.5176258</v>
      </c>
      <c r="M70" s="111">
        <f>Package!M7</f>
        <v>214594200.88386822</v>
      </c>
      <c r="N70" s="112">
        <f>Package!N7</f>
        <v>3.8279311004692951E-2</v>
      </c>
      <c r="O70" s="116">
        <f>Package!O7</f>
        <v>2962431498.7490168</v>
      </c>
      <c r="P70" s="110">
        <f>Package!P7</f>
        <v>31442276.764036655</v>
      </c>
      <c r="Q70" s="112">
        <f>Package!Q7</f>
        <v>1.0727530667186392E-2</v>
      </c>
    </row>
    <row r="71" spans="2:17">
      <c r="B71" s="342"/>
      <c r="C71" s="154" t="s">
        <v>201</v>
      </c>
      <c r="D71" s="77">
        <f>Package!D8</f>
        <v>1096339549.613559</v>
      </c>
      <c r="E71" s="76">
        <f>Package!E8</f>
        <v>132590874.21174014</v>
      </c>
      <c r="F71" s="78">
        <f>Package!F8</f>
        <v>0.13757826868758974</v>
      </c>
      <c r="G71" s="95">
        <f>Package!G8</f>
        <v>28.918724138197057</v>
      </c>
      <c r="H71" s="81">
        <f>Package!H8</f>
        <v>2.2921598968037706</v>
      </c>
      <c r="I71" s="181">
        <f>Package!I8</f>
        <v>2.3748345507684507</v>
      </c>
      <c r="J71" s="182">
        <f>Package!J8</f>
        <v>5.1396275352942666E-2</v>
      </c>
      <c r="K71" s="78">
        <f>Package!K8</f>
        <v>2.2120783623464799E-2</v>
      </c>
      <c r="L71" s="79">
        <f>Package!L8</f>
        <v>2603625041.7962022</v>
      </c>
      <c r="M71" s="80">
        <f>Package!M8</f>
        <v>364414481.48661995</v>
      </c>
      <c r="N71" s="78">
        <f>Package!N8</f>
        <v>0.16274239142398372</v>
      </c>
      <c r="O71" s="77">
        <f>Package!O8</f>
        <v>543913253.65887296</v>
      </c>
      <c r="P71" s="76">
        <f>Package!P8</f>
        <v>59331261.070365071</v>
      </c>
      <c r="Q71" s="78">
        <f>Package!Q8</f>
        <v>0.12243802282753695</v>
      </c>
    </row>
    <row r="72" spans="2:17">
      <c r="B72" s="342"/>
      <c r="C72" s="154" t="s">
        <v>202</v>
      </c>
      <c r="D72" s="77">
        <f>Package!D9</f>
        <v>165806476.72706693</v>
      </c>
      <c r="E72" s="76">
        <f>Package!E9</f>
        <v>-9237377.9835861623</v>
      </c>
      <c r="F72" s="78">
        <f>Package!F9</f>
        <v>-5.2771792525110446E-2</v>
      </c>
      <c r="G72" s="95">
        <f>Package!G9</f>
        <v>4.3735645243178212</v>
      </c>
      <c r="H72" s="81">
        <f>Package!H9</f>
        <v>-0.4625681329551643</v>
      </c>
      <c r="I72" s="181">
        <f>Package!I9</f>
        <v>2.40277690950386</v>
      </c>
      <c r="J72" s="182">
        <f>Package!J9</f>
        <v>2.7817426297001902E-2</v>
      </c>
      <c r="K72" s="78">
        <f>Package!K9</f>
        <v>1.1712800362994241E-2</v>
      </c>
      <c r="L72" s="79">
        <f>Package!L9</f>
        <v>398395973.72598559</v>
      </c>
      <c r="M72" s="80">
        <f>Package!M9</f>
        <v>-17326088.996163487</v>
      </c>
      <c r="N72" s="78">
        <f>Package!N9</f>
        <v>-4.167709763276025E-2</v>
      </c>
      <c r="O72" s="77">
        <f>Package!O9</f>
        <v>91773539.397613376</v>
      </c>
      <c r="P72" s="76">
        <f>Package!P9</f>
        <v>-3406609.5201733708</v>
      </c>
      <c r="Q72" s="78">
        <f>Package!Q9</f>
        <v>-3.579117661515617E-2</v>
      </c>
    </row>
    <row r="73" spans="2:17" ht="15" thickBot="1">
      <c r="B73" s="345"/>
      <c r="C73" s="155" t="s">
        <v>203</v>
      </c>
      <c r="D73" s="144">
        <f>Package!D10</f>
        <v>480400113.28167021</v>
      </c>
      <c r="E73" s="138">
        <f>Package!E10</f>
        <v>4600128.4377048612</v>
      </c>
      <c r="F73" s="140">
        <f>Package!F10</f>
        <v>9.6681979492148056E-3</v>
      </c>
      <c r="G73" s="141">
        <f>Package!G10</f>
        <v>12.67176611192046</v>
      </c>
      <c r="H73" s="142">
        <f>Package!H10</f>
        <v>-0.47369305794008731</v>
      </c>
      <c r="I73" s="183">
        <f>Package!I10</f>
        <v>2.8132308326884679</v>
      </c>
      <c r="J73" s="184">
        <f>Package!J10</f>
        <v>0.1329041805491884</v>
      </c>
      <c r="K73" s="140">
        <f>Package!K10</f>
        <v>4.9585068462872646E-2</v>
      </c>
      <c r="L73" s="143">
        <f>Package!L10</f>
        <v>1351476410.7110274</v>
      </c>
      <c r="M73" s="139">
        <f>Package!M10</f>
        <v>76177030.246281862</v>
      </c>
      <c r="N73" s="140">
        <f>Package!N10</f>
        <v>5.9732664669311902E-2</v>
      </c>
      <c r="O73" s="144">
        <f>Package!O10</f>
        <v>378068652.39209372</v>
      </c>
      <c r="P73" s="138">
        <f>Package!P10</f>
        <v>19968868.783158064</v>
      </c>
      <c r="Q73" s="140">
        <f>Package!Q10</f>
        <v>5.5763420412912476E-2</v>
      </c>
    </row>
    <row r="74" spans="2:17">
      <c r="B74" s="341" t="s">
        <v>212</v>
      </c>
      <c r="C74" s="159" t="s">
        <v>213</v>
      </c>
      <c r="D74" s="116">
        <f>Flavor!D16</f>
        <v>360227650.36914003</v>
      </c>
      <c r="E74" s="110">
        <f>Flavor!E16</f>
        <v>12498634.853994071</v>
      </c>
      <c r="F74" s="112">
        <f>Flavor!F16</f>
        <v>3.5943606361056375E-2</v>
      </c>
      <c r="G74" s="113">
        <f>Flavor!G16</f>
        <v>9.5019139386588698</v>
      </c>
      <c r="H74" s="114">
        <f>Flavor!H16</f>
        <v>-0.10518509714541935</v>
      </c>
      <c r="I74" s="185">
        <f>Flavor!I16</f>
        <v>2.888158762409339</v>
      </c>
      <c r="J74" s="186">
        <f>Flavor!J16</f>
        <v>7.7948226052995562E-2</v>
      </c>
      <c r="K74" s="112">
        <f>Flavor!K16</f>
        <v>2.7737504021339805E-2</v>
      </c>
      <c r="L74" s="115">
        <f>Flavor!L16</f>
        <v>1040394644.8757595</v>
      </c>
      <c r="M74" s="111">
        <f>Flavor!M16</f>
        <v>63202901.67827785</v>
      </c>
      <c r="N74" s="112">
        <f>Flavor!N16</f>
        <v>6.4678096308377342E-2</v>
      </c>
      <c r="O74" s="116">
        <f>Flavor!O16</f>
        <v>451316486.10888773</v>
      </c>
      <c r="P74" s="110">
        <f>Flavor!P16</f>
        <v>-1957584.3212248683</v>
      </c>
      <c r="Q74" s="112">
        <f>Flavor!Q16</f>
        <v>-4.318765287781216E-3</v>
      </c>
    </row>
    <row r="75" spans="2:17">
      <c r="B75" s="342"/>
      <c r="C75" s="154" t="s">
        <v>214</v>
      </c>
      <c r="D75" s="77">
        <f>Flavor!D17</f>
        <v>684529468.29044604</v>
      </c>
      <c r="E75" s="76">
        <f>Flavor!E17</f>
        <v>-49768705.544183016</v>
      </c>
      <c r="F75" s="78">
        <f>Flavor!F17</f>
        <v>-6.777724270275988E-2</v>
      </c>
      <c r="G75" s="95">
        <f>Flavor!G17</f>
        <v>18.056193325266591</v>
      </c>
      <c r="H75" s="81">
        <f>Flavor!H17</f>
        <v>-2.2310848801158549</v>
      </c>
      <c r="I75" s="181">
        <f>Flavor!I17</f>
        <v>2.5022906951744455</v>
      </c>
      <c r="J75" s="182">
        <f>Flavor!J17</f>
        <v>0.1067243808951317</v>
      </c>
      <c r="K75" s="78">
        <f>Flavor!K17</f>
        <v>4.4550793797264947E-2</v>
      </c>
      <c r="L75" s="79">
        <f>Flavor!L17</f>
        <v>1712891719.0758936</v>
      </c>
      <c r="M75" s="80">
        <f>Flavor!M17</f>
        <v>-46168250.799159527</v>
      </c>
      <c r="N75" s="78">
        <f>Flavor!N17</f>
        <v>-2.6245978869292828E-2</v>
      </c>
      <c r="O75" s="77">
        <f>Flavor!O17</f>
        <v>499164445.51032674</v>
      </c>
      <c r="P75" s="76">
        <f>Flavor!P17</f>
        <v>-19509685.976739585</v>
      </c>
      <c r="Q75" s="78">
        <f>Flavor!Q17</f>
        <v>-3.76145344299402E-2</v>
      </c>
    </row>
    <row r="76" spans="2:17">
      <c r="B76" s="342"/>
      <c r="C76" s="154" t="s">
        <v>215</v>
      </c>
      <c r="D76" s="77">
        <f>Flavor!D18</f>
        <v>597559976.78027558</v>
      </c>
      <c r="E76" s="76">
        <f>Flavor!E18</f>
        <v>56846538.153688431</v>
      </c>
      <c r="F76" s="78">
        <f>Flavor!F18</f>
        <v>0.10513246775977811</v>
      </c>
      <c r="G76" s="95">
        <f>Flavor!G18</f>
        <v>15.76215336811244</v>
      </c>
      <c r="H76" s="81">
        <f>Flavor!H18</f>
        <v>0.82325749489865352</v>
      </c>
      <c r="I76" s="181">
        <f>Flavor!I18</f>
        <v>2.8333375415341973</v>
      </c>
      <c r="J76" s="182">
        <f>Flavor!J18</f>
        <v>8.4853787827728677E-2</v>
      </c>
      <c r="K76" s="78">
        <f>Flavor!K18</f>
        <v>3.0872945024069752E-2</v>
      </c>
      <c r="L76" s="79">
        <f>Flavor!L18</f>
        <v>1693089115.5298581</v>
      </c>
      <c r="M76" s="80">
        <f>Flavor!M18</f>
        <v>206947014.05392361</v>
      </c>
      <c r="N76" s="78">
        <f>Flavor!N18</f>
        <v>0.13925116168124033</v>
      </c>
      <c r="O76" s="77">
        <f>Flavor!O18</f>
        <v>538385618.96019554</v>
      </c>
      <c r="P76" s="76">
        <f>Flavor!P18</f>
        <v>33541355.205562055</v>
      </c>
      <c r="Q76" s="78">
        <f>Flavor!Q18</f>
        <v>6.6439014194412963E-2</v>
      </c>
    </row>
    <row r="77" spans="2:17">
      <c r="B77" s="342"/>
      <c r="C77" s="154" t="s">
        <v>216</v>
      </c>
      <c r="D77" s="77">
        <f>Flavor!D19</f>
        <v>97611568.399079084</v>
      </c>
      <c r="E77" s="76">
        <f>Flavor!E19</f>
        <v>3914427.9435580224</v>
      </c>
      <c r="F77" s="78">
        <f>Flavor!F19</f>
        <v>4.177745366109907E-2</v>
      </c>
      <c r="G77" s="95">
        <f>Flavor!G19</f>
        <v>2.5747516088648923</v>
      </c>
      <c r="H77" s="81">
        <f>Flavor!H19</f>
        <v>-1.3924249531076072E-2</v>
      </c>
      <c r="I77" s="181">
        <f>Flavor!I19</f>
        <v>2.7110369623518493</v>
      </c>
      <c r="J77" s="182">
        <f>Flavor!J19</f>
        <v>0.16574307938611366</v>
      </c>
      <c r="K77" s="78">
        <f>Flavor!K19</f>
        <v>6.5117462661322428E-2</v>
      </c>
      <c r="L77" s="79">
        <f>Flavor!L19</f>
        <v>264628569.88303912</v>
      </c>
      <c r="M77" s="80">
        <f>Flavor!M19</f>
        <v>26141811.430220008</v>
      </c>
      <c r="N77" s="78">
        <f>Flavor!N19</f>
        <v>0.10961535810128326</v>
      </c>
      <c r="O77" s="77">
        <f>Flavor!O19</f>
        <v>93340618.978028283</v>
      </c>
      <c r="P77" s="76">
        <f>Flavor!P19</f>
        <v>5866272.4384142309</v>
      </c>
      <c r="Q77" s="78">
        <f>Flavor!Q19</f>
        <v>6.7062775207558739E-2</v>
      </c>
    </row>
    <row r="78" spans="2:17">
      <c r="B78" s="342"/>
      <c r="C78" s="154" t="s">
        <v>217</v>
      </c>
      <c r="D78" s="77">
        <f>Flavor!D20</f>
        <v>628332725.77975297</v>
      </c>
      <c r="E78" s="76">
        <f>Flavor!E20</f>
        <v>76877642.002560258</v>
      </c>
      <c r="F78" s="78">
        <f>Flavor!F20</f>
        <v>0.13940871027244267</v>
      </c>
      <c r="G78" s="95">
        <f>Flavor!G20</f>
        <v>16.573862331456453</v>
      </c>
      <c r="H78" s="81">
        <f>Flavor!H20</f>
        <v>1.3381949949339358</v>
      </c>
      <c r="I78" s="181">
        <f>Flavor!I20</f>
        <v>2.5836954159076497</v>
      </c>
      <c r="J78" s="182">
        <f>Flavor!J20</f>
        <v>3.5043643901573773E-2</v>
      </c>
      <c r="K78" s="78">
        <f>Flavor!K20</f>
        <v>1.3749875242466129E-2</v>
      </c>
      <c r="L78" s="79">
        <f>Flavor!L20</f>
        <v>1623420383.2619061</v>
      </c>
      <c r="M78" s="80">
        <f>Flavor!M20</f>
        <v>217953406.81140494</v>
      </c>
      <c r="N78" s="78">
        <f>Flavor!N20</f>
        <v>0.1550754378888681</v>
      </c>
      <c r="O78" s="77">
        <f>Flavor!O20</f>
        <v>405533709.02777296</v>
      </c>
      <c r="P78" s="76">
        <f>Flavor!P20</f>
        <v>37531027.127050877</v>
      </c>
      <c r="Q78" s="78">
        <f>Flavor!Q20</f>
        <v>0.10198574350927096</v>
      </c>
    </row>
    <row r="79" spans="2:17">
      <c r="B79" s="342"/>
      <c r="C79" s="154" t="s">
        <v>218</v>
      </c>
      <c r="D79" s="77">
        <f>Flavor!D21</f>
        <v>145046402.38431323</v>
      </c>
      <c r="E79" s="76">
        <f>Flavor!E21</f>
        <v>2644708.419826597</v>
      </c>
      <c r="F79" s="78">
        <f>Flavor!F21</f>
        <v>1.8572169657519365E-2</v>
      </c>
      <c r="G79" s="95">
        <f>Flavor!G21</f>
        <v>3.8259651394208967</v>
      </c>
      <c r="H79" s="81">
        <f>Flavor!H21</f>
        <v>-0.10832597734536709</v>
      </c>
      <c r="I79" s="181">
        <f>Flavor!I21</f>
        <v>2.8076527824577711</v>
      </c>
      <c r="J79" s="182">
        <f>Flavor!J21</f>
        <v>3.9270965476501551E-2</v>
      </c>
      <c r="K79" s="78">
        <f>Flavor!K21</f>
        <v>1.418553078033284E-2</v>
      </c>
      <c r="L79" s="79">
        <f>Flavor!L21</f>
        <v>407239935.23980653</v>
      </c>
      <c r="M79" s="80">
        <f>Flavor!M21</f>
        <v>13017674.961190343</v>
      </c>
      <c r="N79" s="78">
        <f>Flavor!N21</f>
        <v>3.3021156522186533E-2</v>
      </c>
      <c r="O79" s="77">
        <f>Flavor!O21</f>
        <v>257654113.79219916</v>
      </c>
      <c r="P79" s="76">
        <f>Flavor!P21</f>
        <v>-603056.00141939521</v>
      </c>
      <c r="Q79" s="78">
        <f>Flavor!Q21</f>
        <v>-2.3350987773207467E-3</v>
      </c>
    </row>
    <row r="80" spans="2:17">
      <c r="B80" s="342"/>
      <c r="C80" s="154" t="s">
        <v>219</v>
      </c>
      <c r="D80" s="77">
        <f>Flavor!D22</f>
        <v>12647811.647061046</v>
      </c>
      <c r="E80" s="76">
        <f>Flavor!E22</f>
        <v>-47606.606705682352</v>
      </c>
      <c r="F80" s="78">
        <f>Flavor!F22</f>
        <v>-3.749904552499283E-3</v>
      </c>
      <c r="G80" s="95">
        <f>Flavor!G22</f>
        <v>0.33361797091253154</v>
      </c>
      <c r="H80" s="81">
        <f>Flavor!H22</f>
        <v>-1.713257052332412E-2</v>
      </c>
      <c r="I80" s="181">
        <f>Flavor!I22</f>
        <v>3.4415210588470506</v>
      </c>
      <c r="J80" s="182">
        <f>Flavor!J22</f>
        <v>-3.4348446170097802E-2</v>
      </c>
      <c r="K80" s="78">
        <f>Flavor!K22</f>
        <v>-9.8819723008929071E-3</v>
      </c>
      <c r="L80" s="79">
        <f>Flavor!L22</f>
        <v>43527710.13169159</v>
      </c>
      <c r="M80" s="80">
        <f>Flavor!M22</f>
        <v>-599907.03001423925</v>
      </c>
      <c r="N80" s="78">
        <f>Flavor!N22</f>
        <v>-1.3594820400473417E-2</v>
      </c>
      <c r="O80" s="77">
        <f>Flavor!O22</f>
        <v>23311215.376039725</v>
      </c>
      <c r="P80" s="76">
        <f>Flavor!P22</f>
        <v>-998403.28961023688</v>
      </c>
      <c r="Q80" s="78">
        <f>Flavor!Q22</f>
        <v>-4.1070298277488128E-2</v>
      </c>
    </row>
    <row r="81" spans="2:17">
      <c r="B81" s="342"/>
      <c r="C81" s="154" t="s">
        <v>220</v>
      </c>
      <c r="D81" s="77">
        <f>Flavor!D23</f>
        <v>102155647.46991494</v>
      </c>
      <c r="E81" s="76">
        <f>Flavor!E23</f>
        <v>-5994576.9118363708</v>
      </c>
      <c r="F81" s="78">
        <f>Flavor!F23</f>
        <v>-5.5428242947296771E-2</v>
      </c>
      <c r="G81" s="95">
        <f>Flavor!G23</f>
        <v>2.6946131692345574</v>
      </c>
      <c r="H81" s="81">
        <f>Flavor!H23</f>
        <v>-0.29337422905802057</v>
      </c>
      <c r="I81" s="181">
        <f>Flavor!I23</f>
        <v>3.096064113151614</v>
      </c>
      <c r="J81" s="182">
        <f>Flavor!J23</f>
        <v>1.1231257573519393E-2</v>
      </c>
      <c r="K81" s="78">
        <f>Flavor!K23</f>
        <v>3.6407993882750147E-3</v>
      </c>
      <c r="L81" s="79">
        <f>Flavor!L23</f>
        <v>316280434.08737111</v>
      </c>
      <c r="M81" s="80">
        <f>Flavor!M23</f>
        <v>-17344931.423598468</v>
      </c>
      <c r="N81" s="78">
        <f>Flavor!N23</f>
        <v>-5.1989246672037498E-2</v>
      </c>
      <c r="O81" s="77">
        <f>Flavor!O23</f>
        <v>193551674.16678813</v>
      </c>
      <c r="P81" s="76">
        <f>Flavor!P23</f>
        <v>-14736683.481461674</v>
      </c>
      <c r="Q81" s="78">
        <f>Flavor!Q23</f>
        <v>-7.0751354746137446E-2</v>
      </c>
    </row>
    <row r="82" spans="2:17">
      <c r="B82" s="342"/>
      <c r="C82" s="154" t="s">
        <v>221</v>
      </c>
      <c r="D82" s="77">
        <f>Flavor!D24</f>
        <v>42699958.621616915</v>
      </c>
      <c r="E82" s="76">
        <f>Flavor!E24</f>
        <v>-14707774.119757615</v>
      </c>
      <c r="F82" s="78">
        <f>Flavor!F24</f>
        <v>-0.25619848437521592</v>
      </c>
      <c r="G82" s="95">
        <f>Flavor!G24</f>
        <v>1.1263192361583827</v>
      </c>
      <c r="H82" s="81">
        <f>Flavor!H24</f>
        <v>-0.45974850412010171</v>
      </c>
      <c r="I82" s="181">
        <f>Flavor!I24</f>
        <v>2.5467586265664277</v>
      </c>
      <c r="J82" s="182">
        <f>Flavor!J24</f>
        <v>0.24121373724348905</v>
      </c>
      <c r="K82" s="78">
        <f>Flavor!K24</f>
        <v>0.10462330981303315</v>
      </c>
      <c r="L82" s="79">
        <f>Flavor!L24</f>
        <v>108746487.97363238</v>
      </c>
      <c r="M82" s="80">
        <f>Flavor!M24</f>
        <v>-23609616.855860814</v>
      </c>
      <c r="N82" s="78">
        <f>Flavor!N24</f>
        <v>-0.17837950796660068</v>
      </c>
      <c r="O82" s="77">
        <f>Flavor!O24</f>
        <v>32756307.219383024</v>
      </c>
      <c r="P82" s="76">
        <f>Flavor!P24</f>
        <v>-2930960.488460198</v>
      </c>
      <c r="Q82" s="78">
        <f>Flavor!Q24</f>
        <v>-8.2129024627347474E-2</v>
      </c>
    </row>
    <row r="83" spans="2:17">
      <c r="B83" s="342"/>
      <c r="C83" s="154" t="s">
        <v>222</v>
      </c>
      <c r="D83" s="77">
        <f>Flavor!D25</f>
        <v>44138732.506185539</v>
      </c>
      <c r="E83" s="76">
        <f>Flavor!E25</f>
        <v>-1656005.7469851747</v>
      </c>
      <c r="F83" s="78">
        <f>Flavor!F25</f>
        <v>-3.6161485143339958E-2</v>
      </c>
      <c r="G83" s="95">
        <f>Flavor!G25</f>
        <v>1.164270530608855</v>
      </c>
      <c r="H83" s="81">
        <f>Flavor!H25</f>
        <v>-0.10095200213024302</v>
      </c>
      <c r="I83" s="181">
        <f>Flavor!I25</f>
        <v>3.2205340626547962</v>
      </c>
      <c r="J83" s="182">
        <f>Flavor!J25</f>
        <v>2.1649218372745249E-2</v>
      </c>
      <c r="K83" s="78">
        <f>Flavor!K25</f>
        <v>6.7677392049428839E-3</v>
      </c>
      <c r="L83" s="79">
        <f>Flavor!L25</f>
        <v>142150291.51857904</v>
      </c>
      <c r="M83" s="80">
        <f>Flavor!M25</f>
        <v>-4341802.6273522377</v>
      </c>
      <c r="N83" s="78">
        <f>Flavor!N25</f>
        <v>-2.9638477439110515E-2</v>
      </c>
      <c r="O83" s="77">
        <f>Flavor!O25</f>
        <v>94953452.435474947</v>
      </c>
      <c r="P83" s="76">
        <f>Flavor!P25</f>
        <v>-2075497.1545273513</v>
      </c>
      <c r="Q83" s="78">
        <f>Flavor!Q25</f>
        <v>-2.139049390205093E-2</v>
      </c>
    </row>
    <row r="84" spans="2:17">
      <c r="B84" s="342"/>
      <c r="C84" s="154" t="s">
        <v>223</v>
      </c>
      <c r="D84" s="77">
        <f>Flavor!D26</f>
        <v>8193308.7108880198</v>
      </c>
      <c r="E84" s="76">
        <f>Flavor!E26</f>
        <v>280374.69329391792</v>
      </c>
      <c r="F84" s="78">
        <f>Flavor!F26</f>
        <v>3.5432456870045377E-2</v>
      </c>
      <c r="G84" s="95">
        <f>Flavor!G26</f>
        <v>0.21611920729556366</v>
      </c>
      <c r="H84" s="81">
        <f>Flavor!H26</f>
        <v>-2.5002848345086481E-3</v>
      </c>
      <c r="I84" s="181">
        <f>Flavor!I26</f>
        <v>3.161572753117583</v>
      </c>
      <c r="J84" s="182">
        <f>Flavor!J26</f>
        <v>0.2382205089551146</v>
      </c>
      <c r="K84" s="78">
        <f>Flavor!K26</f>
        <v>8.1488814572656484E-2</v>
      </c>
      <c r="L84" s="79">
        <f>Flavor!L26</f>
        <v>25903741.57822451</v>
      </c>
      <c r="M84" s="80">
        <f>Flavor!M26</f>
        <v>2771448.1599812545</v>
      </c>
      <c r="N84" s="78">
        <f>Flavor!N26</f>
        <v>0.11980862035043854</v>
      </c>
      <c r="O84" s="77">
        <f>Flavor!O26</f>
        <v>12072728.285394035</v>
      </c>
      <c r="P84" s="76">
        <f>Flavor!P26</f>
        <v>887577.69909461401</v>
      </c>
      <c r="Q84" s="78">
        <f>Flavor!Q26</f>
        <v>7.9353218559417432E-2</v>
      </c>
    </row>
    <row r="85" spans="2:17">
      <c r="B85" s="342"/>
      <c r="C85" s="154" t="s">
        <v>224</v>
      </c>
      <c r="D85" s="77">
        <f>Flavor!D27</f>
        <v>42306885.042360932</v>
      </c>
      <c r="E85" s="76">
        <f>Flavor!E27</f>
        <v>-1781424.5689970553</v>
      </c>
      <c r="F85" s="78">
        <f>Flavor!F27</f>
        <v>-4.0405826050044939E-2</v>
      </c>
      <c r="G85" s="95">
        <f>Flavor!G27</f>
        <v>1.11595092790158</v>
      </c>
      <c r="H85" s="81">
        <f>Flavor!H27</f>
        <v>-0.10212618921799876</v>
      </c>
      <c r="I85" s="181">
        <f>Flavor!I27</f>
        <v>2.6091029548674851</v>
      </c>
      <c r="J85" s="182">
        <f>Flavor!J27</f>
        <v>5.2742992039444658E-2</v>
      </c>
      <c r="K85" s="78">
        <f>Flavor!K27</f>
        <v>2.0632067786375569E-2</v>
      </c>
      <c r="L85" s="79">
        <f>Flavor!L27</f>
        <v>110383018.77526291</v>
      </c>
      <c r="M85" s="80">
        <f>Flavor!M27</f>
        <v>-2322570.7439793348</v>
      </c>
      <c r="N85" s="78">
        <f>Flavor!N27</f>
        <v>-2.0607414005698467E-2</v>
      </c>
      <c r="O85" s="77">
        <f>Flavor!O27</f>
        <v>60812156.205362402</v>
      </c>
      <c r="P85" s="76">
        <f>Flavor!P27</f>
        <v>-5608316.7934955806</v>
      </c>
      <c r="Q85" s="78">
        <f>Flavor!Q27</f>
        <v>-8.4436568128504724E-2</v>
      </c>
    </row>
    <row r="86" spans="2:17" ht="15" thickBot="1">
      <c r="B86" s="343"/>
      <c r="C86" s="160" t="s">
        <v>225</v>
      </c>
      <c r="D86" s="144">
        <f>Flavor!D28</f>
        <v>19212409.208420224</v>
      </c>
      <c r="E86" s="138">
        <f>Flavor!E28</f>
        <v>-1119800.3906293586</v>
      </c>
      <c r="F86" s="140">
        <f>Flavor!F28</f>
        <v>-5.5075194123598993E-2</v>
      </c>
      <c r="G86" s="141">
        <f>Flavor!G28</f>
        <v>0.50677580875769779</v>
      </c>
      <c r="H86" s="142">
        <f>Flavor!H28</f>
        <v>-5.4964921866755501E-2</v>
      </c>
      <c r="I86" s="183">
        <f>Flavor!I28</f>
        <v>2.4863466845375175</v>
      </c>
      <c r="J86" s="184">
        <f>Flavor!J28</f>
        <v>0.15564326818957941</v>
      </c>
      <c r="K86" s="140">
        <f>Flavor!K28</f>
        <v>6.6779525484826532E-2</v>
      </c>
      <c r="L86" s="143">
        <f>Flavor!L28</f>
        <v>47768709.937333696</v>
      </c>
      <c r="M86" s="139">
        <f>Flavor!M28</f>
        <v>380359.56292649359</v>
      </c>
      <c r="N86" s="140">
        <f>Flavor!N28</f>
        <v>8.0264360316689258E-3</v>
      </c>
      <c r="O86" s="144">
        <f>Flavor!O28</f>
        <v>44418505.547404975</v>
      </c>
      <c r="P86" s="138">
        <f>Flavor!P28</f>
        <v>-583860.0409816578</v>
      </c>
      <c r="Q86" s="140">
        <f>Flavor!Q28</f>
        <v>-1.2973985552713466E-2</v>
      </c>
    </row>
    <row r="87" spans="2:17">
      <c r="B87" s="344" t="s">
        <v>226</v>
      </c>
      <c r="C87" s="224" t="s">
        <v>338</v>
      </c>
      <c r="D87" s="116">
        <f>Fat!D7</f>
        <v>832980822.49230468</v>
      </c>
      <c r="E87" s="110">
        <f>Fat!E7</f>
        <v>32624741.52046442</v>
      </c>
      <c r="F87" s="112">
        <f>Fat!F7</f>
        <v>4.0762783336198941E-2</v>
      </c>
      <c r="G87" s="113">
        <f>Fat!G7</f>
        <v>21.971972667185387</v>
      </c>
      <c r="H87" s="114">
        <f>Fat!H7</f>
        <v>-0.14036133638801473</v>
      </c>
      <c r="I87" s="185">
        <f>Fat!I7</f>
        <v>3.0836043492729934</v>
      </c>
      <c r="J87" s="186">
        <f>Fat!J7</f>
        <v>0.10663798204776098</v>
      </c>
      <c r="K87" s="112">
        <f>Fat!K7</f>
        <v>3.5821023449168488E-2</v>
      </c>
      <c r="L87" s="115">
        <f>Fat!L7</f>
        <v>2568583287.0982661</v>
      </c>
      <c r="M87" s="111">
        <f>Fat!M7</f>
        <v>185950152.2409029</v>
      </c>
      <c r="N87" s="112">
        <f>Fat!N7</f>
        <v>7.8043971403106857E-2</v>
      </c>
      <c r="O87" s="116">
        <f>Fat!O7</f>
        <v>851848203.14968491</v>
      </c>
      <c r="P87" s="110">
        <f>Fat!P7</f>
        <v>35883167.693201184</v>
      </c>
      <c r="Q87" s="112">
        <f>Fat!Q7</f>
        <v>4.3976354542111837E-2</v>
      </c>
    </row>
    <row r="88" spans="2:17">
      <c r="B88" s="342"/>
      <c r="C88" s="225" t="s">
        <v>228</v>
      </c>
      <c r="D88" s="77">
        <f>Fat!D8</f>
        <v>73931370.081904098</v>
      </c>
      <c r="E88" s="76">
        <f>Fat!E8</f>
        <v>13152490.429226778</v>
      </c>
      <c r="F88" s="78">
        <f>Fat!F8</f>
        <v>0.21639902716843529</v>
      </c>
      <c r="G88" s="95">
        <f>Fat!G8</f>
        <v>1.9501265801376491</v>
      </c>
      <c r="H88" s="81">
        <f>Fat!H8</f>
        <v>0.27092038780001837</v>
      </c>
      <c r="I88" s="181">
        <f>Fat!I8</f>
        <v>3.4931946117253361</v>
      </c>
      <c r="J88" s="182">
        <f>Fat!J8</f>
        <v>0.16849764251163446</v>
      </c>
      <c r="K88" s="78">
        <f>Fat!K8</f>
        <v>5.0680601592236099E-2</v>
      </c>
      <c r="L88" s="79">
        <f>Fat!L8</f>
        <v>258256663.60757911</v>
      </c>
      <c r="M88" s="80">
        <f>Fat!M8</f>
        <v>56185306.634118497</v>
      </c>
      <c r="N88" s="78">
        <f>Fat!N8</f>
        <v>0.27804686164154224</v>
      </c>
      <c r="O88" s="77">
        <f>Fat!O8</f>
        <v>104142542.16446047</v>
      </c>
      <c r="P88" s="76">
        <f>Fat!P8</f>
        <v>23845559.769036755</v>
      </c>
      <c r="Q88" s="78">
        <f>Fat!Q8</f>
        <v>0.29696707220713392</v>
      </c>
    </row>
    <row r="89" spans="2:17">
      <c r="B89" s="342"/>
      <c r="C89" s="225" t="s">
        <v>89</v>
      </c>
      <c r="D89" s="77">
        <f>Fat!D9</f>
        <v>1581843450.4089479</v>
      </c>
      <c r="E89" s="76">
        <f>Fat!E9</f>
        <v>-15907782.936049223</v>
      </c>
      <c r="F89" s="78">
        <f>Fat!F9</f>
        <v>-9.9563577884056679E-3</v>
      </c>
      <c r="G89" s="95">
        <f>Fat!G9</f>
        <v>41.72511553406467</v>
      </c>
      <c r="H89" s="81">
        <f>Fat!H9</f>
        <v>-2.4177475818700742</v>
      </c>
      <c r="I89" s="181">
        <f>Fat!I9</f>
        <v>2.6245602541865312</v>
      </c>
      <c r="J89" s="182">
        <f>Fat!J9</f>
        <v>4.6175056296586803E-2</v>
      </c>
      <c r="K89" s="78">
        <f>Fat!K9</f>
        <v>1.7908517445095005E-2</v>
      </c>
      <c r="L89" s="79">
        <f>Fat!L9</f>
        <v>4151643448.2886076</v>
      </c>
      <c r="M89" s="80">
        <f>Fat!M9</f>
        <v>32025318.321464539</v>
      </c>
      <c r="N89" s="78">
        <f>Fat!N9</f>
        <v>7.7738560495460201E-3</v>
      </c>
      <c r="O89" s="77">
        <f>Fat!O9</f>
        <v>1855234385.8804348</v>
      </c>
      <c r="P89" s="76">
        <f>Fat!P9</f>
        <v>-5194629.1234748363</v>
      </c>
      <c r="Q89" s="78">
        <f>Fat!Q9</f>
        <v>-2.7921673342983849E-3</v>
      </c>
    </row>
    <row r="90" spans="2:17" ht="15" thickBot="1">
      <c r="B90" s="345"/>
      <c r="C90" s="226" t="s">
        <v>23</v>
      </c>
      <c r="D90" s="109">
        <f>Fat!D10</f>
        <v>1300509203.9806433</v>
      </c>
      <c r="E90" s="103">
        <f>Fat!E10</f>
        <v>140202362.79938745</v>
      </c>
      <c r="F90" s="105">
        <f>Fat!F10</f>
        <v>0.12083214355321199</v>
      </c>
      <c r="G90" s="106">
        <f>Fat!G10</f>
        <v>34.304214348884003</v>
      </c>
      <c r="H90" s="107">
        <f>Fat!H10</f>
        <v>2.2471174781052454</v>
      </c>
      <c r="I90" s="193">
        <f>Fat!I10</f>
        <v>2.7651630023862821</v>
      </c>
      <c r="J90" s="194">
        <f>Fat!J10</f>
        <v>1.1961590506798903E-2</v>
      </c>
      <c r="K90" s="105">
        <f>Fat!K10</f>
        <v>4.3446114967060391E-3</v>
      </c>
      <c r="L90" s="108">
        <f>Fat!L10</f>
        <v>3596119935.1101093</v>
      </c>
      <c r="M90" s="104">
        <f>Fat!M10</f>
        <v>401561501.75645256</v>
      </c>
      <c r="N90" s="105">
        <f>Fat!N10</f>
        <v>0.12570172376997096</v>
      </c>
      <c r="O90" s="109">
        <f>Fat!O10</f>
        <v>1286460926.3483131</v>
      </c>
      <c r="P90" s="103">
        <f>Fat!P10</f>
        <v>61009453.733389616</v>
      </c>
      <c r="Q90" s="105">
        <f>Fat!Q10</f>
        <v>4.978528737919332E-2</v>
      </c>
    </row>
    <row r="91" spans="2:17" ht="15" hidden="1" thickBot="1">
      <c r="B91" s="341" t="s">
        <v>229</v>
      </c>
      <c r="C91" s="157" t="s">
        <v>230</v>
      </c>
      <c r="D91" s="125">
        <f>Organic!D4</f>
        <v>261361748.01683259</v>
      </c>
      <c r="E91" s="117">
        <f>Organic!E4</f>
        <v>27937300.381340981</v>
      </c>
      <c r="F91" s="121">
        <f>Organic!F4</f>
        <v>0.11968455174398443</v>
      </c>
      <c r="G91" s="122">
        <f>Organic!G4</f>
        <v>6.8940761042871337</v>
      </c>
      <c r="H91" s="123">
        <f>Organic!H4</f>
        <v>0.44499740865437776</v>
      </c>
      <c r="I91" s="189">
        <f>Organic!I4</f>
        <v>2.9803734274535603</v>
      </c>
      <c r="J91" s="190">
        <f>Organic!J4</f>
        <v>7.6049169515401971E-4</v>
      </c>
      <c r="K91" s="121">
        <f>Organic!K4</f>
        <v>2.5523170678558299E-4</v>
      </c>
      <c r="L91" s="124">
        <f>Organic!L4</f>
        <v>778955608.74218106</v>
      </c>
      <c r="M91" s="118">
        <f>Organic!M4</f>
        <v>83441105.045209527</v>
      </c>
      <c r="N91" s="121">
        <f>Organic!N4</f>
        <v>0.11997033074318743</v>
      </c>
      <c r="O91" s="125">
        <f>Organic!O4</f>
        <v>147335676.24274307</v>
      </c>
      <c r="P91" s="117">
        <f>Organic!P4</f>
        <v>8389247.9845637977</v>
      </c>
      <c r="Q91" s="121">
        <f>Organic!Q4</f>
        <v>6.0377572059467116E-2</v>
      </c>
    </row>
    <row r="92" spans="2:17" hidden="1">
      <c r="B92" s="342"/>
      <c r="C92" s="161" t="s">
        <v>231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5" t="e">
        <f>#REF!</f>
        <v>#REF!</v>
      </c>
      <c r="J92" s="196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8" t="s">
        <v>232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91" t="e">
        <f>#REF!</f>
        <v>#REF!</v>
      </c>
      <c r="J93" s="192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93</v>
      </c>
      <c r="C94" s="153" t="s">
        <v>233</v>
      </c>
      <c r="D94" s="116">
        <f>Size!D10</f>
        <v>755205515.81233728</v>
      </c>
      <c r="E94" s="110">
        <f>Size!E10</f>
        <v>-2716165.3631017208</v>
      </c>
      <c r="F94" s="112">
        <f>Size!F10</f>
        <v>-3.5837018923766607E-3</v>
      </c>
      <c r="G94" s="113">
        <f>Size!G10</f>
        <v>19.920452552423093</v>
      </c>
      <c r="H94" s="114">
        <f>Size!H10</f>
        <v>-1.0194987531893958</v>
      </c>
      <c r="I94" s="185">
        <f>Size!I10</f>
        <v>3.444595575373798</v>
      </c>
      <c r="J94" s="186">
        <f>Size!J10</f>
        <v>3.3612722689996932E-2</v>
      </c>
      <c r="K94" s="112">
        <f>Size!K10</f>
        <v>9.854263167447485E-3</v>
      </c>
      <c r="L94" s="115">
        <f>Size!L10</f>
        <v>2601377578.2650638</v>
      </c>
      <c r="M94" s="111">
        <f>Size!M10</f>
        <v>16119720.098362446</v>
      </c>
      <c r="N94" s="112">
        <f>Size!N10</f>
        <v>6.2352465335096261E-3</v>
      </c>
      <c r="O94" s="116">
        <f>Size!O10</f>
        <v>2243271537.3069782</v>
      </c>
      <c r="P94" s="110">
        <f>Size!P10</f>
        <v>460429.5718793869</v>
      </c>
      <c r="Q94" s="112">
        <f>Size!Q10</f>
        <v>2.0529128391215762E-4</v>
      </c>
    </row>
    <row r="95" spans="2:17">
      <c r="B95" s="342"/>
      <c r="C95" s="154" t="s">
        <v>234</v>
      </c>
      <c r="D95" s="77">
        <f>Size!D11</f>
        <v>605270649.38636804</v>
      </c>
      <c r="E95" s="76">
        <f>Size!E11</f>
        <v>-45252807.708715677</v>
      </c>
      <c r="F95" s="78">
        <f>Size!F11</f>
        <v>-6.9563683238714175E-2</v>
      </c>
      <c r="G95" s="95">
        <f>Size!G11</f>
        <v>15.965541829373496</v>
      </c>
      <c r="H95" s="81">
        <f>Size!H11</f>
        <v>-2.0071984326597629</v>
      </c>
      <c r="I95" s="181">
        <f>Size!I11</f>
        <v>2.9111995975671094</v>
      </c>
      <c r="J95" s="182">
        <f>Size!J11</f>
        <v>0.15020281160003579</v>
      </c>
      <c r="K95" s="78">
        <f>Size!K11</f>
        <v>5.4401661154931544E-2</v>
      </c>
      <c r="L95" s="79">
        <f>Size!L11</f>
        <v>1762063670.9127777</v>
      </c>
      <c r="M95" s="80">
        <f>Size!M11</f>
        <v>-34029503.322937965</v>
      </c>
      <c r="N95" s="78">
        <f>Size!N11</f>
        <v>-1.8946402008024114E-2</v>
      </c>
      <c r="O95" s="77">
        <f>Size!O11</f>
        <v>365524624.25979418</v>
      </c>
      <c r="P95" s="76">
        <f>Size!P11</f>
        <v>-24354549.818469644</v>
      </c>
      <c r="Q95" s="78">
        <f>Size!Q11</f>
        <v>-6.2466916515988985E-2</v>
      </c>
    </row>
    <row r="96" spans="2:17">
      <c r="B96" s="342"/>
      <c r="C96" s="154" t="s">
        <v>235</v>
      </c>
      <c r="D96" s="77">
        <f>Size!D12</f>
        <v>916686089.69657147</v>
      </c>
      <c r="E96" s="76">
        <f>Size!E12</f>
        <v>62273293.922737479</v>
      </c>
      <c r="F96" s="78">
        <f>Size!F12</f>
        <v>7.2884318014382166E-2</v>
      </c>
      <c r="G96" s="95">
        <f>Size!G12</f>
        <v>24.179910465331506</v>
      </c>
      <c r="H96" s="81">
        <f>Size!H12</f>
        <v>0.57409104788311183</v>
      </c>
      <c r="I96" s="181">
        <f>Size!I12</f>
        <v>2.5916041347770107</v>
      </c>
      <c r="J96" s="182">
        <f>Size!J12</f>
        <v>6.8009360595602697E-2</v>
      </c>
      <c r="K96" s="78">
        <f>Size!K12</f>
        <v>2.6949398251810558E-2</v>
      </c>
      <c r="L96" s="79">
        <f>Size!L12</f>
        <v>2375687460.3502045</v>
      </c>
      <c r="M96" s="80">
        <f>Size!M12</f>
        <v>219495793.94163036</v>
      </c>
      <c r="N96" s="78">
        <f>Size!N12</f>
        <v>0.10179790477867397</v>
      </c>
      <c r="O96" s="77">
        <f>Size!O12</f>
        <v>496754354.92602271</v>
      </c>
      <c r="P96" s="76">
        <f>Size!P12</f>
        <v>39383763.902308404</v>
      </c>
      <c r="Q96" s="78">
        <f>Size!Q12</f>
        <v>8.6109086756446893E-2</v>
      </c>
    </row>
    <row r="97" spans="2:17">
      <c r="B97" s="342"/>
      <c r="C97" s="154" t="s">
        <v>236</v>
      </c>
      <c r="D97" s="77">
        <f>Size!D13</f>
        <v>892103133.23698223</v>
      </c>
      <c r="E97" s="76">
        <f>Size!E13</f>
        <v>107699345.35844755</v>
      </c>
      <c r="F97" s="78">
        <f>Size!F13</f>
        <v>0.13730089913222709</v>
      </c>
      <c r="G97" s="95">
        <f>Size!G13</f>
        <v>23.53147291091987</v>
      </c>
      <c r="H97" s="81">
        <f>Size!H13</f>
        <v>1.8598707783078865</v>
      </c>
      <c r="I97" s="181">
        <f>Size!I13</f>
        <v>2.3182372137064102</v>
      </c>
      <c r="J97" s="182">
        <f>Size!J13</f>
        <v>7.0817474334279762E-2</v>
      </c>
      <c r="K97" s="78">
        <f>Size!K13</f>
        <v>3.151056880637005E-2</v>
      </c>
      <c r="L97" s="79">
        <f>Size!L13</f>
        <v>2068106681.9340601</v>
      </c>
      <c r="M97" s="80">
        <f>Size!M13</f>
        <v>305222125.41757178</v>
      </c>
      <c r="N97" s="78">
        <f>Size!N13</f>
        <v>0.17313789736787966</v>
      </c>
      <c r="O97" s="77">
        <f>Size!O13</f>
        <v>445272875.12323064</v>
      </c>
      <c r="P97" s="76">
        <f>Size!P13</f>
        <v>53239374.299680591</v>
      </c>
      <c r="Q97" s="78">
        <f>Size!Q13</f>
        <v>0.13580312444686468</v>
      </c>
    </row>
    <row r="98" spans="2:17">
      <c r="B98" s="342"/>
      <c r="C98" s="154" t="s">
        <v>237</v>
      </c>
      <c r="D98" s="77">
        <f>Size!D14</f>
        <v>906187193.81583166</v>
      </c>
      <c r="E98" s="76">
        <f>Size!E14</f>
        <v>14236438.315454364</v>
      </c>
      <c r="F98" s="78">
        <f>Size!F14</f>
        <v>1.596101379774922E-2</v>
      </c>
      <c r="G98" s="95">
        <f>Size!G14</f>
        <v>23.902975574277189</v>
      </c>
      <c r="H98" s="81">
        <f>Size!H14</f>
        <v>-0.73994710635640715</v>
      </c>
      <c r="I98" s="181">
        <f>Size!I14</f>
        <v>3.5567666912540625</v>
      </c>
      <c r="J98" s="182">
        <f>Size!J14</f>
        <v>5.779817997833625E-2</v>
      </c>
      <c r="K98" s="78">
        <f>Size!K14</f>
        <v>1.6518633932279373E-2</v>
      </c>
      <c r="L98" s="79">
        <f>Size!L14</f>
        <v>3223096427.0051394</v>
      </c>
      <c r="M98" s="80">
        <f>Size!M14</f>
        <v>102188819.90072489</v>
      </c>
      <c r="N98" s="78">
        <f>Size!N14</f>
        <v>3.2743301874141643E-2</v>
      </c>
      <c r="O98" s="77">
        <f>Size!O14</f>
        <v>2569020329.9910116</v>
      </c>
      <c r="P98" s="76">
        <f>Size!P14</f>
        <v>39766414.658485889</v>
      </c>
      <c r="Q98" s="78">
        <f>Size!Q14</f>
        <v>1.5722586972157646E-2</v>
      </c>
    </row>
    <row r="99" spans="2:17" ht="15" customHeight="1">
      <c r="B99" s="342"/>
      <c r="C99" s="154" t="s">
        <v>238</v>
      </c>
      <c r="D99" s="77">
        <f>Size!D15</f>
        <v>1126692803.2220349</v>
      </c>
      <c r="E99" s="76">
        <f>Size!E15</f>
        <v>137430532.66308558</v>
      </c>
      <c r="F99" s="78">
        <f>Size!F15</f>
        <v>0.13892224211223084</v>
      </c>
      <c r="G99" s="95">
        <f>Size!G15</f>
        <v>29.719367851278157</v>
      </c>
      <c r="H99" s="81">
        <f>Size!H15</f>
        <v>2.3879109362871738</v>
      </c>
      <c r="I99" s="181">
        <f>Size!I15</f>
        <v>2.3382183675080332</v>
      </c>
      <c r="J99" s="182">
        <f>Size!J15</f>
        <v>5.5951878491482976E-2</v>
      </c>
      <c r="K99" s="78">
        <f>Size!K15</f>
        <v>2.4515926935242849E-2</v>
      </c>
      <c r="L99" s="79">
        <f>Size!L15</f>
        <v>2634453807.0328765</v>
      </c>
      <c r="M99" s="80">
        <f>Size!M15</f>
        <v>376693678.08776236</v>
      </c>
      <c r="N99" s="78">
        <f>Size!N15</f>
        <v>0.16684397658477729</v>
      </c>
      <c r="O99" s="77">
        <f>Size!O15</f>
        <v>547118740.30565214</v>
      </c>
      <c r="P99" s="76">
        <f>Size!P15</f>
        <v>62269193.950997829</v>
      </c>
      <c r="Q99" s="78">
        <f>Size!Q15</f>
        <v>0.12842993134503131</v>
      </c>
    </row>
    <row r="100" spans="2:17" ht="15" thickBot="1">
      <c r="B100" s="345"/>
      <c r="C100" s="155" t="s">
        <v>239</v>
      </c>
      <c r="D100" s="144">
        <f>Size!D16</f>
        <v>1756384849.9257636</v>
      </c>
      <c r="E100" s="138">
        <f>Size!E16</f>
        <v>18404840.834533453</v>
      </c>
      <c r="F100" s="140">
        <f>Size!F16</f>
        <v>1.0589788569637883E-2</v>
      </c>
      <c r="G100" s="141">
        <f>Size!G16</f>
        <v>46.329085704711893</v>
      </c>
      <c r="H100" s="142">
        <f>Size!H16</f>
        <v>-1.6880348822821531</v>
      </c>
      <c r="I100" s="183">
        <f>Size!I16</f>
        <v>2.6856603211226382</v>
      </c>
      <c r="J100" s="184">
        <f>Size!J16</f>
        <v>8.4817218522359461E-2</v>
      </c>
      <c r="K100" s="140">
        <f>Size!K16</f>
        <v>3.2611432207333327E-2</v>
      </c>
      <c r="L100" s="143">
        <f>Size!L16</f>
        <v>4717053100.0665627</v>
      </c>
      <c r="M100" s="139">
        <f>Size!M16</f>
        <v>196839780.96446705</v>
      </c>
      <c r="N100" s="140">
        <f>Size!N16</f>
        <v>4.3546568948999893E-2</v>
      </c>
      <c r="O100" s="144">
        <f>Size!O16</f>
        <v>981546987.24622941</v>
      </c>
      <c r="P100" s="138">
        <f>Size!P16</f>
        <v>13507943.462668538</v>
      </c>
      <c r="Q100" s="140">
        <f>Size!Q16</f>
        <v>1.3953924223834006E-2</v>
      </c>
    </row>
    <row r="101" spans="2:17">
      <c r="B101" s="177"/>
      <c r="C101" s="147"/>
      <c r="D101" s="70"/>
      <c r="E101" s="70"/>
      <c r="F101" s="71"/>
      <c r="G101" s="72"/>
      <c r="H101" s="72"/>
      <c r="I101" s="197"/>
      <c r="J101" s="197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314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24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04-21-2024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94</v>
      </c>
      <c r="E105" s="349"/>
      <c r="F105" s="350"/>
      <c r="G105" s="351" t="s">
        <v>31</v>
      </c>
      <c r="H105" s="352"/>
      <c r="I105" s="348" t="s">
        <v>32</v>
      </c>
      <c r="J105" s="349"/>
      <c r="K105" s="350"/>
      <c r="L105" s="351" t="s">
        <v>33</v>
      </c>
      <c r="M105" s="349"/>
      <c r="N105" s="352"/>
      <c r="O105" s="348" t="s">
        <v>34</v>
      </c>
      <c r="P105" s="349"/>
      <c r="Q105" s="350"/>
    </row>
    <row r="106" spans="2:17" ht="28.5" customHeight="1" thickBot="1">
      <c r="B106" s="14"/>
      <c r="C106" s="146"/>
      <c r="D106" s="15" t="s">
        <v>30</v>
      </c>
      <c r="E106" s="16" t="s">
        <v>36</v>
      </c>
      <c r="F106" s="17" t="s">
        <v>37</v>
      </c>
      <c r="G106" s="18" t="s">
        <v>30</v>
      </c>
      <c r="H106" s="49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49" t="s">
        <v>37</v>
      </c>
      <c r="O106" s="15" t="s">
        <v>30</v>
      </c>
      <c r="P106" s="16" t="s">
        <v>36</v>
      </c>
      <c r="Q106" s="17" t="s">
        <v>37</v>
      </c>
    </row>
    <row r="107" spans="2:17" ht="15" thickBot="1">
      <c r="C107" s="297" t="s">
        <v>11</v>
      </c>
      <c r="D107" s="288">
        <f>'Segment Data'!D15</f>
        <v>1247360507.8342693</v>
      </c>
      <c r="E107" s="289">
        <f>'Segment Data'!E15</f>
        <v>60013295.885679245</v>
      </c>
      <c r="F107" s="290">
        <f>'Segment Data'!F15</f>
        <v>5.0544015500899424E-2</v>
      </c>
      <c r="G107" s="291">
        <f>'Segment Data'!G15</f>
        <v>99.961605709571543</v>
      </c>
      <c r="H107" s="292">
        <f>'Segment Data'!H15</f>
        <v>-2.860017029071571E-2</v>
      </c>
      <c r="I107" s="293">
        <f>'Segment Data'!I15</f>
        <v>2.7822280857693391</v>
      </c>
      <c r="J107" s="294">
        <f>'Segment Data'!J15</f>
        <v>1.5203644469831357E-2</v>
      </c>
      <c r="K107" s="290">
        <f>'Segment Data'!K15</f>
        <v>5.4945826436903836E-3</v>
      </c>
      <c r="L107" s="295">
        <f>'Segment Data'!L15</f>
        <v>3470441437.9760098</v>
      </c>
      <c r="M107" s="296">
        <f>'Segment Data'!M15</f>
        <v>185022682.20543432</v>
      </c>
      <c r="N107" s="290">
        <f>'Segment Data'!N15</f>
        <v>5.6316316414903506E-2</v>
      </c>
      <c r="O107" s="288">
        <f>'Segment Data'!O15</f>
        <v>1337353776.6756663</v>
      </c>
      <c r="P107" s="289">
        <f>'Segment Data'!P15</f>
        <v>52036919.648267746</v>
      </c>
      <c r="Q107" s="290">
        <f>'Segment Data'!Q15</f>
        <v>4.0485674301833648E-2</v>
      </c>
    </row>
    <row r="108" spans="2:17">
      <c r="B108" s="338" t="s">
        <v>90</v>
      </c>
      <c r="C108" s="150" t="s">
        <v>362</v>
      </c>
      <c r="D108" s="77">
        <f>'Segment Data'!D16</f>
        <v>20604020.184649613</v>
      </c>
      <c r="E108" s="76">
        <f>'Segment Data'!E16</f>
        <v>-941205.46067426726</v>
      </c>
      <c r="F108" s="78">
        <f>'Segment Data'!F16</f>
        <v>-4.3685105747710937E-2</v>
      </c>
      <c r="G108" s="95">
        <f>'Segment Data'!G16</f>
        <v>1.6511753649359955</v>
      </c>
      <c r="H108" s="81">
        <f>'Segment Data'!H16</f>
        <v>-0.16321517417894449</v>
      </c>
      <c r="I108" s="181">
        <f>'Segment Data'!I16</f>
        <v>4.8488508559096086</v>
      </c>
      <c r="J108" s="182">
        <f>'Segment Data'!J16</f>
        <v>-3.7526914615668261E-2</v>
      </c>
      <c r="K108" s="78">
        <f>'Segment Data'!K16</f>
        <v>-7.6799044973623037E-3</v>
      </c>
      <c r="L108" s="79">
        <f>'Segment Data'!L16</f>
        <v>99905820.907517135</v>
      </c>
      <c r="M108" s="80">
        <f>'Segment Data'!M16</f>
        <v>-5372290.746744588</v>
      </c>
      <c r="N108" s="78">
        <f>'Segment Data'!N16</f>
        <v>-5.1029512804973594E-2</v>
      </c>
      <c r="O108" s="77">
        <f>'Segment Data'!O16</f>
        <v>43528286.236057013</v>
      </c>
      <c r="P108" s="76">
        <f>'Segment Data'!P16</f>
        <v>-2182481.2577330098</v>
      </c>
      <c r="Q108" s="78">
        <f>'Segment Data'!Q16</f>
        <v>-4.7745452054146931E-2</v>
      </c>
    </row>
    <row r="109" spans="2:17">
      <c r="B109" s="339"/>
      <c r="C109" s="151" t="s">
        <v>310</v>
      </c>
      <c r="D109" s="77">
        <f>'Segment Data'!D17</f>
        <v>20146652.112393763</v>
      </c>
      <c r="E109" s="76">
        <f>'Segment Data'!E17</f>
        <v>-726707.78996553272</v>
      </c>
      <c r="F109" s="78">
        <f>'Segment Data'!F17</f>
        <v>-3.481508455585982E-2</v>
      </c>
      <c r="G109" s="95">
        <f>'Segment Data'!G17</f>
        <v>1.614522571604927</v>
      </c>
      <c r="H109" s="81">
        <f>'Segment Data'!H17</f>
        <v>-0.14328806123945825</v>
      </c>
      <c r="I109" s="181">
        <f>'Segment Data'!I17</f>
        <v>3.8235440818921482</v>
      </c>
      <c r="J109" s="182">
        <f>'Segment Data'!J17</f>
        <v>1.1499197351564572E-2</v>
      </c>
      <c r="K109" s="78">
        <f>'Segment Data'!K17</f>
        <v>3.0165430103403466E-3</v>
      </c>
      <c r="L109" s="79">
        <f>'Segment Data'!L17</f>
        <v>77031612.454283118</v>
      </c>
      <c r="M109" s="80">
        <f>'Segment Data'!M17</f>
        <v>-2538572.3846801668</v>
      </c>
      <c r="N109" s="78">
        <f>'Segment Data'!N17</f>
        <v>-3.1903562745490811E-2</v>
      </c>
      <c r="O109" s="77">
        <f>'Segment Data'!O17</f>
        <v>30456515.632270116</v>
      </c>
      <c r="P109" s="76">
        <f>'Segment Data'!P17</f>
        <v>-120779.49614026397</v>
      </c>
      <c r="Q109" s="78">
        <f>'Segment Data'!Q17</f>
        <v>-3.9499731952432815E-3</v>
      </c>
    </row>
    <row r="110" spans="2:17">
      <c r="B110" s="339"/>
      <c r="C110" s="151" t="s">
        <v>204</v>
      </c>
      <c r="D110" s="77">
        <f>'Segment Data'!D18</f>
        <v>554061462.84055483</v>
      </c>
      <c r="E110" s="76">
        <f>'Segment Data'!E18</f>
        <v>70889305.811442912</v>
      </c>
      <c r="F110" s="78">
        <f>'Segment Data'!F18</f>
        <v>0.14671645453935317</v>
      </c>
      <c r="G110" s="95">
        <f>'Segment Data'!G18</f>
        <v>44.401657050613217</v>
      </c>
      <c r="H110" s="81">
        <f>'Segment Data'!H18</f>
        <v>3.712225205760511</v>
      </c>
      <c r="I110" s="181">
        <f>'Segment Data'!I18</f>
        <v>3.0551287689197664</v>
      </c>
      <c r="J110" s="182">
        <f>'Segment Data'!J18</f>
        <v>-7.2058782916006869E-2</v>
      </c>
      <c r="K110" s="78">
        <f>'Segment Data'!K18</f>
        <v>-2.3042680274710653E-2</v>
      </c>
      <c r="L110" s="79">
        <f>'Segment Data'!L18</f>
        <v>1692729114.8739493</v>
      </c>
      <c r="M110" s="80">
        <f>'Segment Data'!M18</f>
        <v>181759160.01887107</v>
      </c>
      <c r="N110" s="78">
        <f>'Segment Data'!N18</f>
        <v>0.12029303391165323</v>
      </c>
      <c r="O110" s="77">
        <f>'Segment Data'!O18</f>
        <v>624228991.46673989</v>
      </c>
      <c r="P110" s="76">
        <f>'Segment Data'!P18</f>
        <v>54217400.552527785</v>
      </c>
      <c r="Q110" s="78">
        <f>'Segment Data'!Q18</f>
        <v>9.5116312399141395E-2</v>
      </c>
    </row>
    <row r="111" spans="2:17">
      <c r="B111" s="339"/>
      <c r="C111" s="151" t="s">
        <v>339</v>
      </c>
      <c r="D111" s="77">
        <f>'Segment Data'!D19</f>
        <v>15430560.260149607</v>
      </c>
      <c r="E111" s="76">
        <f>'Segment Data'!E19</f>
        <v>2524817.0446336735</v>
      </c>
      <c r="F111" s="78">
        <f>'Segment Data'!F19</f>
        <v>0.19563515269684054</v>
      </c>
      <c r="G111" s="95">
        <f>'Segment Data'!G19</f>
        <v>1.2365820233325828</v>
      </c>
      <c r="H111" s="81">
        <f>'Segment Data'!H19</f>
        <v>0.1497492012515993</v>
      </c>
      <c r="I111" s="181">
        <f>'Segment Data'!I19</f>
        <v>4.699157197207569</v>
      </c>
      <c r="J111" s="182">
        <f>'Segment Data'!J19</f>
        <v>-8.6170386914821151E-3</v>
      </c>
      <c r="K111" s="78">
        <f>'Segment Data'!K19</f>
        <v>-1.8303848612308202E-3</v>
      </c>
      <c r="L111" s="79">
        <f>'Segment Data'!L19</f>
        <v>72510628.30342713</v>
      </c>
      <c r="M111" s="80">
        <f>'Segment Data'!M19</f>
        <v>11753302.898292236</v>
      </c>
      <c r="N111" s="78">
        <f>'Segment Data'!N19</f>
        <v>0.1934466802137888</v>
      </c>
      <c r="O111" s="77">
        <f>'Segment Data'!O19</f>
        <v>33559464.212754712</v>
      </c>
      <c r="P111" s="76">
        <f>'Segment Data'!P19</f>
        <v>4704895.4834477939</v>
      </c>
      <c r="Q111" s="78">
        <f>'Segment Data'!Q19</f>
        <v>0.16305547754276917</v>
      </c>
    </row>
    <row r="112" spans="2:17" ht="15" thickBot="1">
      <c r="B112" s="340"/>
      <c r="C112" s="152" t="s">
        <v>340</v>
      </c>
      <c r="D112" s="144">
        <f>'Segment Data'!D20</f>
        <v>637117812.43671</v>
      </c>
      <c r="E112" s="138">
        <f>'Segment Data'!E20</f>
        <v>-11732913.719762206</v>
      </c>
      <c r="F112" s="140">
        <f>'Segment Data'!F20</f>
        <v>-1.8082608598225997E-2</v>
      </c>
      <c r="G112" s="141">
        <f>'Segment Data'!G20</f>
        <v>51.057668699099928</v>
      </c>
      <c r="H112" s="142">
        <f>'Segment Data'!H20</f>
        <v>-3.5840713418855827</v>
      </c>
      <c r="I112" s="183">
        <f>'Segment Data'!I20</f>
        <v>2.3987153264352465</v>
      </c>
      <c r="J112" s="184">
        <f>'Segment Data'!J20</f>
        <v>4.2482810408975613E-2</v>
      </c>
      <c r="K112" s="140">
        <f>'Segment Data'!K20</f>
        <v>1.8029973748355636E-2</v>
      </c>
      <c r="L112" s="143">
        <f>'Segment Data'!L20</f>
        <v>1528264261.4368331</v>
      </c>
      <c r="M112" s="139">
        <f>'Segment Data'!M20</f>
        <v>-578917.58030438423</v>
      </c>
      <c r="N112" s="140">
        <f>'Segment Data'!N20</f>
        <v>-3.786638081981428E-4</v>
      </c>
      <c r="O112" s="144">
        <f>'Segment Data'!O20</f>
        <v>605580519.12784469</v>
      </c>
      <c r="P112" s="138">
        <f>'Segment Data'!P20</f>
        <v>-4582115.633834362</v>
      </c>
      <c r="Q112" s="140">
        <f>'Segment Data'!Q20</f>
        <v>-7.5096627895349117E-3</v>
      </c>
    </row>
    <row r="113" spans="2:17">
      <c r="B113" s="344" t="s">
        <v>91</v>
      </c>
      <c r="C113" s="153" t="s">
        <v>205</v>
      </c>
      <c r="D113" s="116">
        <f>'Type Data'!D11</f>
        <v>1026822600.186385</v>
      </c>
      <c r="E113" s="110">
        <f>'Type Data'!E11</f>
        <v>52253787.824019194</v>
      </c>
      <c r="F113" s="112">
        <f>'Type Data'!F11</f>
        <v>5.36173404701464E-2</v>
      </c>
      <c r="G113" s="113">
        <f>'Type Data'!G11</f>
        <v>82.288027598149753</v>
      </c>
      <c r="H113" s="114">
        <f>'Type Data'!H11</f>
        <v>0.21655329681023261</v>
      </c>
      <c r="I113" s="185">
        <f>'Type Data'!I11</f>
        <v>2.741083051481751</v>
      </c>
      <c r="J113" s="186">
        <f>'Type Data'!J11</f>
        <v>2.0364466477748255E-2</v>
      </c>
      <c r="K113" s="112">
        <f>'Type Data'!K11</f>
        <v>7.4849587862532629E-3</v>
      </c>
      <c r="L113" s="115">
        <f>'Type Data'!L11</f>
        <v>2814606026.2493224</v>
      </c>
      <c r="M113" s="111">
        <f>'Type Data'!M11</f>
        <v>163078546.08975506</v>
      </c>
      <c r="N113" s="112">
        <f>'Type Data'!N11</f>
        <v>6.150362284004731E-2</v>
      </c>
      <c r="O113" s="116">
        <f>'Type Data'!O11</f>
        <v>1097174874.4925027</v>
      </c>
      <c r="P113" s="110">
        <f>'Type Data'!P11</f>
        <v>46881219.51181519</v>
      </c>
      <c r="Q113" s="112">
        <f>'Type Data'!Q11</f>
        <v>4.4636296991318325E-2</v>
      </c>
    </row>
    <row r="114" spans="2:17">
      <c r="B114" s="342"/>
      <c r="C114" s="154" t="s">
        <v>206</v>
      </c>
      <c r="D114" s="77">
        <f>'Type Data'!D12</f>
        <v>156278862.46837807</v>
      </c>
      <c r="E114" s="76">
        <f>'Type Data'!E12</f>
        <v>6696443.7641523182</v>
      </c>
      <c r="F114" s="78">
        <f>'Type Data'!F12</f>
        <v>4.4767585804274347E-2</v>
      </c>
      <c r="G114" s="95">
        <f>'Type Data'!G12</f>
        <v>12.523954328109907</v>
      </c>
      <c r="H114" s="81">
        <f>'Type Data'!H12</f>
        <v>-7.2846920698596662E-2</v>
      </c>
      <c r="I114" s="181">
        <f>'Type Data'!I12</f>
        <v>2.8198109602099097</v>
      </c>
      <c r="J114" s="182">
        <f>'Type Data'!J12</f>
        <v>2.9698934551138478E-2</v>
      </c>
      <c r="K114" s="78">
        <f>'Type Data'!K12</f>
        <v>1.0644352010964966E-2</v>
      </c>
      <c r="L114" s="79">
        <f>'Type Data'!L12</f>
        <v>440676849.23746955</v>
      </c>
      <c r="M114" s="80">
        <f>'Type Data'!M12</f>
        <v>23325143.983683765</v>
      </c>
      <c r="N114" s="78">
        <f>'Type Data'!N12</f>
        <v>5.5888459757220996E-2</v>
      </c>
      <c r="O114" s="77">
        <f>'Type Data'!O12</f>
        <v>123602786.51172328</v>
      </c>
      <c r="P114" s="76">
        <f>'Type Data'!P12</f>
        <v>9841015.4335787743</v>
      </c>
      <c r="Q114" s="78">
        <f>'Type Data'!Q12</f>
        <v>8.6505469634600249E-2</v>
      </c>
    </row>
    <row r="115" spans="2:17">
      <c r="B115" s="342"/>
      <c r="C115" s="154" t="s">
        <v>207</v>
      </c>
      <c r="D115" s="77">
        <f>'Type Data'!D13</f>
        <v>60165984.423824772</v>
      </c>
      <c r="E115" s="76">
        <f>'Type Data'!E13</f>
        <v>1544954.90450304</v>
      </c>
      <c r="F115" s="78">
        <f>'Type Data'!F13</f>
        <v>2.6354960279123322E-2</v>
      </c>
      <c r="G115" s="95">
        <f>'Type Data'!G13</f>
        <v>4.8216120153947379</v>
      </c>
      <c r="H115" s="81">
        <f>'Type Data'!H13</f>
        <v>-0.11504741458525736</v>
      </c>
      <c r="I115" s="181">
        <f>'Type Data'!I13</f>
        <v>3.3722706631055743</v>
      </c>
      <c r="J115" s="182">
        <f>'Type Data'!J13</f>
        <v>-0.10227375339991607</v>
      </c>
      <c r="K115" s="78">
        <f>'Type Data'!K13</f>
        <v>-2.9435154984369865E-2</v>
      </c>
      <c r="L115" s="79">
        <f>'Type Data'!L13</f>
        <v>202895984.18933123</v>
      </c>
      <c r="M115" s="80">
        <f>'Type Data'!M13</f>
        <v>-785386.61683163047</v>
      </c>
      <c r="N115" s="78">
        <f>'Type Data'!N13</f>
        <v>-3.8559570456694254E-3</v>
      </c>
      <c r="O115" s="77">
        <f>'Type Data'!O13</f>
        <v>100203872.64831382</v>
      </c>
      <c r="P115" s="76">
        <f>'Type Data'!P13</f>
        <v>-2757752.8692438453</v>
      </c>
      <c r="Q115" s="78">
        <f>'Type Data'!Q13</f>
        <v>-2.6784278660922811E-2</v>
      </c>
    </row>
    <row r="116" spans="2:17" ht="15" thickBot="1">
      <c r="B116" s="345"/>
      <c r="C116" s="155" t="s">
        <v>208</v>
      </c>
      <c r="D116" s="144">
        <f>'Type Data'!D14</f>
        <v>4093060.7557816473</v>
      </c>
      <c r="E116" s="138">
        <f>'Type Data'!E14</f>
        <v>-481890.60697068227</v>
      </c>
      <c r="F116" s="140">
        <f>'Type Data'!F14</f>
        <v>-0.10533240001064685</v>
      </c>
      <c r="G116" s="141">
        <f>'Type Data'!G14</f>
        <v>0.32801176792517756</v>
      </c>
      <c r="H116" s="142">
        <f>'Type Data'!H14</f>
        <v>-5.7259131815452557E-2</v>
      </c>
      <c r="I116" s="183">
        <f>'Type Data'!I14</f>
        <v>2.9959433860253406</v>
      </c>
      <c r="J116" s="184">
        <f>'Type Data'!J14</f>
        <v>0.1853780856498557</v>
      </c>
      <c r="K116" s="140">
        <f>'Type Data'!K14</f>
        <v>6.5957580001820143E-2</v>
      </c>
      <c r="L116" s="143">
        <f>'Type Data'!L14</f>
        <v>12262578.299883908</v>
      </c>
      <c r="M116" s="139">
        <f>'Type Data'!M14</f>
        <v>-595621.25117332675</v>
      </c>
      <c r="N116" s="140">
        <f>'Type Data'!N14</f>
        <v>-4.6322290209312646E-2</v>
      </c>
      <c r="O116" s="144">
        <f>'Type Data'!O14</f>
        <v>16372243.023126589</v>
      </c>
      <c r="P116" s="138">
        <f>'Type Data'!P14</f>
        <v>-1927562.4278827291</v>
      </c>
      <c r="Q116" s="140">
        <f>'Type Data'!Q14</f>
        <v>-0.10533240001064685</v>
      </c>
    </row>
    <row r="117" spans="2:17" ht="15" thickBot="1">
      <c r="B117" s="94" t="s">
        <v>209</v>
      </c>
      <c r="C117" s="156" t="s">
        <v>210</v>
      </c>
      <c r="D117" s="137">
        <f>Granola!D5</f>
        <v>1117068.6943530571</v>
      </c>
      <c r="E117" s="131">
        <f>Granola!E5</f>
        <v>-715515.44162147259</v>
      </c>
      <c r="F117" s="133">
        <f>Granola!F5</f>
        <v>-0.39044070478159876</v>
      </c>
      <c r="G117" s="134">
        <f>Granola!G5</f>
        <v>8.9520214624481634E-2</v>
      </c>
      <c r="H117" s="135">
        <f>Granola!H5</f>
        <v>-6.480740176629711E-2</v>
      </c>
      <c r="I117" s="187">
        <f>Granola!I5</f>
        <v>3.8134756153468938</v>
      </c>
      <c r="J117" s="188">
        <f>Granola!J5</f>
        <v>0.41817440140110262</v>
      </c>
      <c r="K117" s="133">
        <f>Granola!K5</f>
        <v>0.12316268132073278</v>
      </c>
      <c r="L117" s="136">
        <f>Granola!L5</f>
        <v>4259914.2265827758</v>
      </c>
      <c r="M117" s="132">
        <f>Granola!M5</f>
        <v>-1962260.9149493435</v>
      </c>
      <c r="N117" s="133">
        <f>Granola!N5</f>
        <v>-0.31536574755852431</v>
      </c>
      <c r="O117" s="137">
        <f>Granola!O5</f>
        <v>1729944.7185491675</v>
      </c>
      <c r="P117" s="131">
        <f>Granola!P5</f>
        <v>-515472.21098638908</v>
      </c>
      <c r="Q117" s="133">
        <f>Granola!Q5</f>
        <v>-0.22956636881374617</v>
      </c>
    </row>
    <row r="118" spans="2:17">
      <c r="B118" s="341" t="s">
        <v>211</v>
      </c>
      <c r="C118" s="157" t="s">
        <v>22</v>
      </c>
      <c r="D118" s="125">
        <f>'NB vs PL'!D7</f>
        <v>1013423506.3357294</v>
      </c>
      <c r="E118" s="117">
        <f>'NB vs PL'!E7</f>
        <v>30903640.304083109</v>
      </c>
      <c r="F118" s="121">
        <f>'NB vs PL'!F7</f>
        <v>3.1453450838507244E-2</v>
      </c>
      <c r="G118" s="122">
        <f>'NB vs PL'!G7</f>
        <v>81.214244254880143</v>
      </c>
      <c r="H118" s="123">
        <f>'NB vs PL'!H7</f>
        <v>-1.5268130339398454</v>
      </c>
      <c r="I118" s="189">
        <f>'NB vs PL'!I7</f>
        <v>3.024223684633931</v>
      </c>
      <c r="J118" s="190">
        <f>'NB vs PL'!J7</f>
        <v>3.9201231071229081E-2</v>
      </c>
      <c r="K118" s="121">
        <f>'NB vs PL'!K7</f>
        <v>1.3132641941919531E-2</v>
      </c>
      <c r="L118" s="124">
        <f>'NB vs PL'!L7</f>
        <v>3064819370.4252772</v>
      </c>
      <c r="M118" s="118">
        <f>'NB vs PL'!M7</f>
        <v>131975509.24939537</v>
      </c>
      <c r="N118" s="121">
        <f>'NB vs PL'!N7</f>
        <v>4.4999159688126622E-2</v>
      </c>
      <c r="O118" s="125">
        <f>'NB vs PL'!O7</f>
        <v>1147773211.0291829</v>
      </c>
      <c r="P118" s="117">
        <f>'NB vs PL'!P7</f>
        <v>38803927.662338972</v>
      </c>
      <c r="Q118" s="121">
        <f>'NB vs PL'!Q7</f>
        <v>3.4990985092508413E-2</v>
      </c>
    </row>
    <row r="119" spans="2:17" ht="15" thickBot="1">
      <c r="B119" s="343"/>
      <c r="C119" s="158" t="s">
        <v>21</v>
      </c>
      <c r="D119" s="130">
        <f>'NB vs PL'!D8</f>
        <v>234416100.66143125</v>
      </c>
      <c r="E119" s="119">
        <f>'NB vs PL'!E8</f>
        <v>29472453.141313344</v>
      </c>
      <c r="F119" s="126">
        <f>'NB vs PL'!F8</f>
        <v>0.14380759539482793</v>
      </c>
      <c r="G119" s="127">
        <f>'NB vs PL'!G8</f>
        <v>18.785755745127858</v>
      </c>
      <c r="H119" s="128">
        <f>'NB vs PL'!H8</f>
        <v>1.5268130339423891</v>
      </c>
      <c r="I119" s="191">
        <f>'NB vs PL'!I8</f>
        <v>1.7418403854990465</v>
      </c>
      <c r="J119" s="192">
        <f>'NB vs PL'!J8</f>
        <v>1.9421893325722639E-2</v>
      </c>
      <c r="K119" s="126">
        <f>'NB vs PL'!K8</f>
        <v>1.1275943340120763E-2</v>
      </c>
      <c r="L119" s="129">
        <f>'NB vs PL'!L8</f>
        <v>408315431.1432907</v>
      </c>
      <c r="M119" s="120">
        <f>'NB vs PL'!M8</f>
        <v>55316702.801188052</v>
      </c>
      <c r="N119" s="126">
        <f>'NB vs PL'!N8</f>
        <v>0.15670510503249979</v>
      </c>
      <c r="O119" s="130">
        <f>'NB vs PL'!O8</f>
        <v>190535808.88009533</v>
      </c>
      <c r="P119" s="119">
        <f>'NB vs PL'!P8</f>
        <v>14094678.864810944</v>
      </c>
      <c r="Q119" s="126">
        <f>'NB vs PL'!Q8</f>
        <v>7.9883181793213284E-2</v>
      </c>
    </row>
    <row r="120" spans="2:17">
      <c r="B120" s="344" t="s">
        <v>92</v>
      </c>
      <c r="C120" s="153" t="s">
        <v>200</v>
      </c>
      <c r="D120" s="116">
        <f>Package!D11</f>
        <v>646651007.59208763</v>
      </c>
      <c r="E120" s="110">
        <f>Package!E11</f>
        <v>13525812.324160218</v>
      </c>
      <c r="F120" s="112">
        <f>Package!F11</f>
        <v>2.1363566677260939E-2</v>
      </c>
      <c r="G120" s="113">
        <f>Package!G11</f>
        <v>51.821644702259455</v>
      </c>
      <c r="H120" s="114">
        <f>Package!H11</f>
        <v>-1.4957994164446475</v>
      </c>
      <c r="I120" s="185">
        <f>Package!I11</f>
        <v>2.939889986429209</v>
      </c>
      <c r="J120" s="186">
        <f>Package!J11</f>
        <v>2.116834088496633E-2</v>
      </c>
      <c r="K120" s="112">
        <f>Package!K11</f>
        <v>7.2526069477307602E-3</v>
      </c>
      <c r="L120" s="115">
        <f>Package!L11</f>
        <v>1901082821.9343369</v>
      </c>
      <c r="M120" s="111">
        <f>Package!M11</f>
        <v>53166610.166411877</v>
      </c>
      <c r="N120" s="112">
        <f>Package!N11</f>
        <v>2.8771115177103568E-2</v>
      </c>
      <c r="O120" s="116">
        <f>Package!O11</f>
        <v>963067378.48662913</v>
      </c>
      <c r="P120" s="110">
        <f>Package!P11</f>
        <v>22415182.323495626</v>
      </c>
      <c r="Q120" s="112">
        <f>Package!Q11</f>
        <v>2.3829405188151236E-2</v>
      </c>
    </row>
    <row r="121" spans="2:17">
      <c r="B121" s="342"/>
      <c r="C121" s="154" t="s">
        <v>201</v>
      </c>
      <c r="D121" s="77">
        <f>Package!D12</f>
        <v>368728258.83518225</v>
      </c>
      <c r="E121" s="76">
        <f>Package!E12</f>
        <v>40982124.320604503</v>
      </c>
      <c r="F121" s="78">
        <f>Package!F12</f>
        <v>0.12504228121958724</v>
      </c>
      <c r="G121" s="95">
        <f>Package!G12</f>
        <v>29.54933124157925</v>
      </c>
      <c r="H121" s="81">
        <f>Package!H12</f>
        <v>1.948808718214277</v>
      </c>
      <c r="I121" s="181">
        <f>Package!I12</f>
        <v>2.3716121153401035</v>
      </c>
      <c r="J121" s="182">
        <f>Package!J12</f>
        <v>2.3594397617842766E-2</v>
      </c>
      <c r="K121" s="78">
        <f>Package!K12</f>
        <v>1.0048645476462146E-2</v>
      </c>
      <c r="L121" s="79">
        <f>Package!L12</f>
        <v>874480405.92177975</v>
      </c>
      <c r="M121" s="80">
        <f>Package!M12</f>
        <v>104926675.1665678</v>
      </c>
      <c r="N121" s="78">
        <f>Package!N12</f>
        <v>0.136347432249593</v>
      </c>
      <c r="O121" s="77">
        <f>Package!O12</f>
        <v>182384094.11619443</v>
      </c>
      <c r="P121" s="76">
        <f>Package!P12</f>
        <v>18100917.991232961</v>
      </c>
      <c r="Q121" s="78">
        <f>Package!Q12</f>
        <v>0.11018120307988541</v>
      </c>
    </row>
    <row r="122" spans="2:17" ht="15" customHeight="1">
      <c r="B122" s="342"/>
      <c r="C122" s="154" t="s">
        <v>202</v>
      </c>
      <c r="D122" s="77">
        <f>Package!D13</f>
        <v>52205155.446170159</v>
      </c>
      <c r="E122" s="76">
        <f>Package!E13</f>
        <v>-3294280.5765455365</v>
      </c>
      <c r="F122" s="78">
        <f>Package!F13</f>
        <v>-5.9357009955870559E-2</v>
      </c>
      <c r="G122" s="95">
        <f>Package!G13</f>
        <v>4.1836430862939515</v>
      </c>
      <c r="H122" s="81">
        <f>Package!H13</f>
        <v>-0.4901372353192226</v>
      </c>
      <c r="I122" s="181">
        <f>Package!I13</f>
        <v>2.3948178158667588</v>
      </c>
      <c r="J122" s="182">
        <f>Package!J13</f>
        <v>2.4353449126612414E-2</v>
      </c>
      <c r="K122" s="78">
        <f>Package!K13</f>
        <v>1.0273703949451552E-2</v>
      </c>
      <c r="L122" s="79">
        <f>Package!L13</f>
        <v>125021836.34258184</v>
      </c>
      <c r="M122" s="80">
        <f>Package!M13</f>
        <v>-6537599.1234401911</v>
      </c>
      <c r="N122" s="78">
        <f>Package!N13</f>
        <v>-4.9693122354030339E-2</v>
      </c>
      <c r="O122" s="77">
        <f>Package!O13</f>
        <v>29155950.654315744</v>
      </c>
      <c r="P122" s="76">
        <f>Package!P13</f>
        <v>-683109.19031367823</v>
      </c>
      <c r="Q122" s="78">
        <f>Package!Q13</f>
        <v>-2.289312042237911E-2</v>
      </c>
    </row>
    <row r="123" spans="2:17" ht="15" thickBot="1">
      <c r="B123" s="345"/>
      <c r="C123" s="155" t="s">
        <v>203</v>
      </c>
      <c r="D123" s="144">
        <f>Package!D14</f>
        <v>156438876.31006774</v>
      </c>
      <c r="E123" s="138">
        <f>Package!E14</f>
        <v>6842351.3341380656</v>
      </c>
      <c r="F123" s="140">
        <f>Package!F14</f>
        <v>4.5738705061758693E-2</v>
      </c>
      <c r="G123" s="141">
        <f>Package!G14</f>
        <v>12.536777598087268</v>
      </c>
      <c r="H123" s="142">
        <f>Package!H14</f>
        <v>-6.1211583785532042E-2</v>
      </c>
      <c r="I123" s="183">
        <f>Package!I14</f>
        <v>2.8179665687573774</v>
      </c>
      <c r="J123" s="184">
        <f>Package!J14</f>
        <v>2.7960793422200592E-2</v>
      </c>
      <c r="K123" s="140">
        <f>Package!K14</f>
        <v>1.0021769011872933E-2</v>
      </c>
      <c r="L123" s="143">
        <f>Package!L14</f>
        <v>440839523.49574137</v>
      </c>
      <c r="M123" s="139">
        <f>Package!M14</f>
        <v>23464354.842824519</v>
      </c>
      <c r="N123" s="140">
        <f>Package!N14</f>
        <v>5.621885681066268E-2</v>
      </c>
      <c r="O123" s="144">
        <f>Package!O14</f>
        <v>123648315.1624354</v>
      </c>
      <c r="P123" s="138">
        <f>Package!P14</f>
        <v>9877601.529219076</v>
      </c>
      <c r="Q123" s="140">
        <f>Package!Q14</f>
        <v>8.682024761717963E-2</v>
      </c>
    </row>
    <row r="124" spans="2:17">
      <c r="B124" s="341" t="s">
        <v>212</v>
      </c>
      <c r="C124" s="159" t="s">
        <v>213</v>
      </c>
      <c r="D124" s="116">
        <f>Flavor!D29</f>
        <v>117745792.14342473</v>
      </c>
      <c r="E124" s="110">
        <f>Flavor!E29</f>
        <v>4646792.5264636278</v>
      </c>
      <c r="F124" s="112">
        <f>Flavor!F29</f>
        <v>4.1086062142027674E-2</v>
      </c>
      <c r="G124" s="113">
        <f>Flavor!G29</f>
        <v>9.4359716972585268</v>
      </c>
      <c r="H124" s="114">
        <f>Flavor!H29</f>
        <v>-8.8447228143435197E-2</v>
      </c>
      <c r="I124" s="185">
        <f>Flavor!I29</f>
        <v>2.8804170499404194</v>
      </c>
      <c r="J124" s="186">
        <f>Flavor!J29</f>
        <v>2.8216663194883917E-2</v>
      </c>
      <c r="K124" s="112">
        <f>Flavor!K29</f>
        <v>9.8929455749356236E-3</v>
      </c>
      <c r="L124" s="115">
        <f>Flavor!L29</f>
        <v>339156987.24866128</v>
      </c>
      <c r="M124" s="111">
        <f>Flavor!M29</f>
        <v>16575976.800631642</v>
      </c>
      <c r="N124" s="112">
        <f>Flavor!N29</f>
        <v>5.1385469893622783E-2</v>
      </c>
      <c r="O124" s="116">
        <f>Flavor!O29</f>
        <v>145285514.38557443</v>
      </c>
      <c r="P124" s="110">
        <f>Flavor!P29</f>
        <v>225752.78445380926</v>
      </c>
      <c r="Q124" s="112">
        <f>Flavor!Q29</f>
        <v>1.5562743379833686E-3</v>
      </c>
    </row>
    <row r="125" spans="2:17">
      <c r="B125" s="342"/>
      <c r="C125" s="154" t="s">
        <v>214</v>
      </c>
      <c r="D125" s="77">
        <f>Flavor!D30</f>
        <v>215160400.07914156</v>
      </c>
      <c r="E125" s="76">
        <f>Flavor!E30</f>
        <v>-17049158.985438317</v>
      </c>
      <c r="F125" s="78">
        <f>Flavor!F30</f>
        <v>-7.3421434733859384E-2</v>
      </c>
      <c r="G125" s="95">
        <f>Flavor!G30</f>
        <v>17.242632696755575</v>
      </c>
      <c r="H125" s="81">
        <f>Flavor!H30</f>
        <v>-2.312457326182642</v>
      </c>
      <c r="I125" s="181">
        <f>Flavor!I30</f>
        <v>2.5293656322275178</v>
      </c>
      <c r="J125" s="182">
        <f>Flavor!J30</f>
        <v>6.7702990346518277E-2</v>
      </c>
      <c r="K125" s="78">
        <f>Flavor!K30</f>
        <v>2.7502952352067723E-2</v>
      </c>
      <c r="L125" s="79">
        <f>Flavor!L30</f>
        <v>544219321.37650359</v>
      </c>
      <c r="M125" s="80">
        <f>Flavor!M30</f>
        <v>-27402275.260432124</v>
      </c>
      <c r="N125" s="78">
        <f>Flavor!N30</f>
        <v>-4.7937788602897421E-2</v>
      </c>
      <c r="O125" s="77">
        <f>Flavor!O30</f>
        <v>160873827.83365762</v>
      </c>
      <c r="P125" s="76">
        <f>Flavor!P30</f>
        <v>-3600443.0118936598</v>
      </c>
      <c r="Q125" s="78">
        <f>Flavor!Q30</f>
        <v>-2.1890615434158923E-2</v>
      </c>
    </row>
    <row r="126" spans="2:17">
      <c r="B126" s="342"/>
      <c r="C126" s="154" t="s">
        <v>215</v>
      </c>
      <c r="D126" s="77">
        <f>Flavor!D31</f>
        <v>199625843.65808919</v>
      </c>
      <c r="E126" s="76">
        <f>Flavor!E31</f>
        <v>19287906.491282791</v>
      </c>
      <c r="F126" s="78">
        <f>Flavor!F31</f>
        <v>0.1069542371078701</v>
      </c>
      <c r="G126" s="95">
        <f>Flavor!G31</f>
        <v>15.997716576611221</v>
      </c>
      <c r="H126" s="81">
        <f>Flavor!H31</f>
        <v>0.81089735153740783</v>
      </c>
      <c r="I126" s="181">
        <f>Flavor!I31</f>
        <v>2.8395530757826299</v>
      </c>
      <c r="J126" s="182">
        <f>Flavor!J31</f>
        <v>3.9556297937290097E-2</v>
      </c>
      <c r="K126" s="78">
        <f>Flavor!K31</f>
        <v>1.4127265520544476E-2</v>
      </c>
      <c r="L126" s="79">
        <f>Flavor!L31</f>
        <v>566848178.36502957</v>
      </c>
      <c r="M126" s="80">
        <f>Flavor!M31</f>
        <v>61902535.374696314</v>
      </c>
      <c r="N126" s="78">
        <f>Flavor!N31</f>
        <v>0.12259247353458476</v>
      </c>
      <c r="O126" s="77">
        <f>Flavor!O31</f>
        <v>178507011.83082655</v>
      </c>
      <c r="P126" s="76">
        <f>Flavor!P31</f>
        <v>12170899.418066025</v>
      </c>
      <c r="Q126" s="78">
        <f>Flavor!Q31</f>
        <v>7.3170517463244086E-2</v>
      </c>
    </row>
    <row r="127" spans="2:17">
      <c r="B127" s="342"/>
      <c r="C127" s="154" t="s">
        <v>216</v>
      </c>
      <c r="D127" s="77">
        <f>Flavor!D32</f>
        <v>34155544.518875927</v>
      </c>
      <c r="E127" s="76">
        <f>Flavor!E32</f>
        <v>713802.74615041167</v>
      </c>
      <c r="F127" s="78">
        <f>Flavor!F32</f>
        <v>2.134466413267315E-2</v>
      </c>
      <c r="G127" s="95">
        <f>Flavor!G32</f>
        <v>2.7371742592040009</v>
      </c>
      <c r="H127" s="81">
        <f>Flavor!H32</f>
        <v>-7.9058946370576422E-2</v>
      </c>
      <c r="I127" s="181">
        <f>Flavor!I32</f>
        <v>2.5833220942422943</v>
      </c>
      <c r="J127" s="182">
        <f>Flavor!J32</f>
        <v>0.10086216793520952</v>
      </c>
      <c r="K127" s="78">
        <f>Flavor!K32</f>
        <v>4.0629927946209551E-2</v>
      </c>
      <c r="L127" s="79">
        <f>Flavor!L32</f>
        <v>88234772.796488479</v>
      </c>
      <c r="M127" s="80">
        <f>Flavor!M32</f>
        <v>5216988.9797877371</v>
      </c>
      <c r="N127" s="78">
        <f>Flavor!N32</f>
        <v>6.284182424462928E-2</v>
      </c>
      <c r="O127" s="77">
        <f>Flavor!O32</f>
        <v>30917016.205136433</v>
      </c>
      <c r="P127" s="76">
        <f>Flavor!P32</f>
        <v>1520940.6432861611</v>
      </c>
      <c r="Q127" s="78">
        <f>Flavor!Q32</f>
        <v>5.1739581363031056E-2</v>
      </c>
    </row>
    <row r="128" spans="2:17">
      <c r="B128" s="342"/>
      <c r="C128" s="154" t="s">
        <v>217</v>
      </c>
      <c r="D128" s="77">
        <f>Flavor!D33</f>
        <v>212264965.49112567</v>
      </c>
      <c r="E128" s="76">
        <f>Flavor!E33</f>
        <v>27515701.719559491</v>
      </c>
      <c r="F128" s="78">
        <f>Flavor!F33</f>
        <v>0.14893537954003092</v>
      </c>
      <c r="G128" s="95">
        <f>Flavor!G33</f>
        <v>17.010596898903014</v>
      </c>
      <c r="H128" s="81">
        <f>Flavor!H33</f>
        <v>1.4522861244538827</v>
      </c>
      <c r="I128" s="181">
        <f>Flavor!I33</f>
        <v>2.5727870677348204</v>
      </c>
      <c r="J128" s="182">
        <f>Flavor!J33</f>
        <v>-1.1922643001325284E-3</v>
      </c>
      <c r="K128" s="78">
        <f>Flavor!K33</f>
        <v>-4.6319886305766896E-4</v>
      </c>
      <c r="L128" s="79">
        <f>Flavor!L33</f>
        <v>546112558.14874601</v>
      </c>
      <c r="M128" s="80">
        <f>Flavor!M33</f>
        <v>70571771.592060745</v>
      </c>
      <c r="N128" s="78">
        <f>Flavor!N33</f>
        <v>0.14840319397850107</v>
      </c>
      <c r="O128" s="77">
        <f>Flavor!O33</f>
        <v>135230475.76276469</v>
      </c>
      <c r="P128" s="76">
        <f>Flavor!P33</f>
        <v>13880970.81899409</v>
      </c>
      <c r="Q128" s="78">
        <f>Flavor!Q33</f>
        <v>0.11438835968408835</v>
      </c>
    </row>
    <row r="129" spans="2:17">
      <c r="B129" s="342"/>
      <c r="C129" s="154" t="s">
        <v>218</v>
      </c>
      <c r="D129" s="77">
        <f>Flavor!D34</f>
        <v>45935861.692243449</v>
      </c>
      <c r="E129" s="76">
        <f>Flavor!E34</f>
        <v>-199201.88254141062</v>
      </c>
      <c r="F129" s="78">
        <f>Flavor!F34</f>
        <v>-4.3177979416567768E-3</v>
      </c>
      <c r="G129" s="95">
        <f>Flavor!G34</f>
        <v>3.6812312603851844</v>
      </c>
      <c r="H129" s="81">
        <f>Flavor!H34</f>
        <v>-0.20394609860541379</v>
      </c>
      <c r="I129" s="181">
        <f>Flavor!I34</f>
        <v>2.8107600070497063</v>
      </c>
      <c r="J129" s="182">
        <f>Flavor!J34</f>
        <v>-1.2274283232920347E-3</v>
      </c>
      <c r="K129" s="78">
        <f>Flavor!K34</f>
        <v>-4.3649850915113402E-4</v>
      </c>
      <c r="L129" s="79">
        <f>Flavor!L34</f>
        <v>129114682.93392453</v>
      </c>
      <c r="M129" s="80">
        <f>Flavor!M34</f>
        <v>-616536.16850498319</v>
      </c>
      <c r="N129" s="78">
        <f>Flavor!N34</f>
        <v>-4.7524117384435891E-3</v>
      </c>
      <c r="O129" s="77">
        <f>Flavor!O34</f>
        <v>82436906.231065363</v>
      </c>
      <c r="P129" s="76">
        <f>Flavor!P34</f>
        <v>-373185.65207237005</v>
      </c>
      <c r="Q129" s="78">
        <f>Flavor!Q34</f>
        <v>-4.5065238256106832E-3</v>
      </c>
    </row>
    <row r="130" spans="2:17">
      <c r="B130" s="342"/>
      <c r="C130" s="154" t="s">
        <v>219</v>
      </c>
      <c r="D130" s="77">
        <f>Flavor!D35</f>
        <v>3982022.5470703659</v>
      </c>
      <c r="E130" s="76">
        <f>Flavor!E35</f>
        <v>-51663.443457627203</v>
      </c>
      <c r="F130" s="78">
        <f>Flavor!F35</f>
        <v>-1.280799833674328E-2</v>
      </c>
      <c r="G130" s="95">
        <f>Flavor!G35</f>
        <v>0.31911333193319164</v>
      </c>
      <c r="H130" s="81">
        <f>Flavor!H35</f>
        <v>-2.0575925420346197E-2</v>
      </c>
      <c r="I130" s="181">
        <f>Flavor!I35</f>
        <v>3.4849008921477576</v>
      </c>
      <c r="J130" s="182">
        <f>Flavor!J35</f>
        <v>0.13924953087822844</v>
      </c>
      <c r="K130" s="78">
        <f>Flavor!K35</f>
        <v>4.1621052477323672E-2</v>
      </c>
      <c r="L130" s="79">
        <f>Flavor!L35</f>
        <v>13876953.926838003</v>
      </c>
      <c r="M130" s="80">
        <f>Flavor!M35</f>
        <v>381646.90169419348</v>
      </c>
      <c r="N130" s="78">
        <f>Flavor!N35</f>
        <v>2.8279971769677212E-2</v>
      </c>
      <c r="O130" s="77">
        <f>Flavor!O35</f>
        <v>7509512.9856971912</v>
      </c>
      <c r="P130" s="76">
        <f>Flavor!P35</f>
        <v>478102.94497269299</v>
      </c>
      <c r="Q130" s="78">
        <f>Flavor!Q35</f>
        <v>6.7995315619999094E-2</v>
      </c>
    </row>
    <row r="131" spans="2:17">
      <c r="B131" s="342"/>
      <c r="C131" s="154" t="s">
        <v>220</v>
      </c>
      <c r="D131" s="77">
        <f>Flavor!D36</f>
        <v>32435979.264079843</v>
      </c>
      <c r="E131" s="76">
        <f>Flavor!E36</f>
        <v>-1353173.7559557669</v>
      </c>
      <c r="F131" s="78">
        <f>Flavor!F36</f>
        <v>-4.0047578438956115E-2</v>
      </c>
      <c r="G131" s="95">
        <f>Flavor!G36</f>
        <v>2.5993708712402035</v>
      </c>
      <c r="H131" s="81">
        <f>Flavor!H36</f>
        <v>-0.24611891723947599</v>
      </c>
      <c r="I131" s="181">
        <f>Flavor!I36</f>
        <v>3.0824687864101752</v>
      </c>
      <c r="J131" s="182">
        <f>Flavor!J36</f>
        <v>-3.4368053686872901E-2</v>
      </c>
      <c r="K131" s="78">
        <f>Flavor!K36</f>
        <v>-1.1026580937680008E-2</v>
      </c>
      <c r="L131" s="79">
        <f>Flavor!L36</f>
        <v>99982893.638173804</v>
      </c>
      <c r="M131" s="80">
        <f>Flavor!M36</f>
        <v>-5332383.2903496176</v>
      </c>
      <c r="N131" s="78">
        <f>Flavor!N36</f>
        <v>-5.0632571511620872E-2</v>
      </c>
      <c r="O131" s="77">
        <f>Flavor!O36</f>
        <v>61420148.504891694</v>
      </c>
      <c r="P131" s="76">
        <f>Flavor!P36</f>
        <v>-2619743.0573374853</v>
      </c>
      <c r="Q131" s="78">
        <f>Flavor!Q36</f>
        <v>-4.0907987091012087E-2</v>
      </c>
    </row>
    <row r="132" spans="2:17">
      <c r="B132" s="342"/>
      <c r="C132" s="154" t="s">
        <v>221</v>
      </c>
      <c r="D132" s="77">
        <f>Flavor!D37</f>
        <v>13212296.751180418</v>
      </c>
      <c r="E132" s="76">
        <f>Flavor!E37</f>
        <v>-1433482.3215842266</v>
      </c>
      <c r="F132" s="78">
        <f>Flavor!F37</f>
        <v>-9.7876822698352503E-2</v>
      </c>
      <c r="G132" s="95">
        <f>Flavor!G37</f>
        <v>1.0588137030668505</v>
      </c>
      <c r="H132" s="81">
        <f>Flavor!H37</f>
        <v>-0.17455295667658643</v>
      </c>
      <c r="I132" s="181">
        <f>Flavor!I37</f>
        <v>2.4951017334789416</v>
      </c>
      <c r="J132" s="182">
        <f>Flavor!J37</f>
        <v>-0.13071437215098625</v>
      </c>
      <c r="K132" s="78">
        <f>Flavor!K37</f>
        <v>-4.9780474676320921E-2</v>
      </c>
      <c r="L132" s="79">
        <f>Flavor!L37</f>
        <v>32966024.527108449</v>
      </c>
      <c r="M132" s="80">
        <f>Flavor!M37</f>
        <v>-5491098.0416547023</v>
      </c>
      <c r="N132" s="78">
        <f>Flavor!N37</f>
        <v>-0.14278494268093928</v>
      </c>
      <c r="O132" s="77">
        <f>Flavor!O37</f>
        <v>10262265.806400534</v>
      </c>
      <c r="P132" s="76">
        <f>Flavor!P37</f>
        <v>-836448.67376779765</v>
      </c>
      <c r="Q132" s="78">
        <f>Flavor!Q37</f>
        <v>-7.5364464529869724E-2</v>
      </c>
    </row>
    <row r="133" spans="2:17">
      <c r="B133" s="342"/>
      <c r="C133" s="154" t="s">
        <v>222</v>
      </c>
      <c r="D133" s="77">
        <f>Flavor!D38</f>
        <v>14443047.75134204</v>
      </c>
      <c r="E133" s="76">
        <f>Flavor!E38</f>
        <v>175341.57582370564</v>
      </c>
      <c r="F133" s="78">
        <f>Flavor!F38</f>
        <v>1.2289401930954442E-2</v>
      </c>
      <c r="G133" s="95">
        <f>Flavor!G38</f>
        <v>1.1574442476705304</v>
      </c>
      <c r="H133" s="81">
        <f>Flavor!H38</f>
        <v>-4.4083716152431895E-2</v>
      </c>
      <c r="I133" s="181">
        <f>Flavor!I38</f>
        <v>3.1635696987212749</v>
      </c>
      <c r="J133" s="182">
        <f>Flavor!J38</f>
        <v>-4.8883247164717591E-2</v>
      </c>
      <c r="K133" s="78">
        <f>Flavor!K38</f>
        <v>-1.5216797876314301E-2</v>
      </c>
      <c r="L133" s="79">
        <f>Flavor!L38</f>
        <v>45691588.223330125</v>
      </c>
      <c r="M133" s="80">
        <f>Flavor!M38</f>
        <v>-142746.51124951243</v>
      </c>
      <c r="N133" s="78">
        <f>Flavor!N38</f>
        <v>-3.114401290563896E-3</v>
      </c>
      <c r="O133" s="77">
        <f>Flavor!O38</f>
        <v>31237467.687595654</v>
      </c>
      <c r="P133" s="76">
        <f>Flavor!P38</f>
        <v>1028691.8188545257</v>
      </c>
      <c r="Q133" s="78">
        <f>Flavor!Q38</f>
        <v>3.4052747563299186E-2</v>
      </c>
    </row>
    <row r="134" spans="2:17">
      <c r="B134" s="342"/>
      <c r="C134" s="154" t="s">
        <v>223</v>
      </c>
      <c r="D134" s="77">
        <f>Flavor!D39</f>
        <v>2417268.5240925159</v>
      </c>
      <c r="E134" s="76">
        <f>Flavor!E39</f>
        <v>-643907.1152085932</v>
      </c>
      <c r="F134" s="78">
        <f>Flavor!F39</f>
        <v>-0.2103463476390405</v>
      </c>
      <c r="G134" s="95">
        <f>Flavor!G39</f>
        <v>0.19371628457199699</v>
      </c>
      <c r="H134" s="81">
        <f>Flavor!H39</f>
        <v>-6.4074847902056392E-2</v>
      </c>
      <c r="I134" s="181">
        <f>Flavor!I39</f>
        <v>3.1146349425430282</v>
      </c>
      <c r="J134" s="182">
        <f>Flavor!J39</f>
        <v>8.8577523804741709E-2</v>
      </c>
      <c r="K134" s="78">
        <f>Flavor!K39</f>
        <v>2.9271593875331708E-2</v>
      </c>
      <c r="L134" s="79">
        <f>Flavor!L39</f>
        <v>7528909.0106479637</v>
      </c>
      <c r="M134" s="80">
        <f>Flavor!M39</f>
        <v>-1734384.242720075</v>
      </c>
      <c r="N134" s="78">
        <f>Flavor!N39</f>
        <v>-0.18723192662495819</v>
      </c>
      <c r="O134" s="77">
        <f>Flavor!O39</f>
        <v>3714483.8414201923</v>
      </c>
      <c r="P134" s="76">
        <f>Flavor!P39</f>
        <v>-580221.7538569821</v>
      </c>
      <c r="Q134" s="78">
        <f>Flavor!Q39</f>
        <v>-0.1351016364183481</v>
      </c>
    </row>
    <row r="135" spans="2:17">
      <c r="B135" s="342"/>
      <c r="C135" s="154" t="s">
        <v>224</v>
      </c>
      <c r="D135" s="77">
        <f>Flavor!D40</f>
        <v>13818793.262574425</v>
      </c>
      <c r="E135" s="76">
        <f>Flavor!E40</f>
        <v>-402772.68197513744</v>
      </c>
      <c r="F135" s="78">
        <f>Flavor!F40</f>
        <v>-2.8321261072484123E-2</v>
      </c>
      <c r="G135" s="95">
        <f>Flavor!G40</f>
        <v>1.1074174264935772</v>
      </c>
      <c r="H135" s="81">
        <f>Flavor!H40</f>
        <v>-9.0224924808056661E-2</v>
      </c>
      <c r="I135" s="181">
        <f>Flavor!I40</f>
        <v>2.6204229898167424</v>
      </c>
      <c r="J135" s="182">
        <f>Flavor!J40</f>
        <v>2.972705343877724E-3</v>
      </c>
      <c r="K135" s="78">
        <f>Flavor!K40</f>
        <v>1.1357256187490129E-3</v>
      </c>
      <c r="L135" s="79">
        <f>Flavor!L40</f>
        <v>36211083.556774728</v>
      </c>
      <c r="M135" s="80">
        <f>Flavor!M40</f>
        <v>-1013158.2704361305</v>
      </c>
      <c r="N135" s="78">
        <f>Flavor!N40</f>
        <v>-2.721770063549054E-2</v>
      </c>
      <c r="O135" s="77">
        <f>Flavor!O40</f>
        <v>19853023.526839364</v>
      </c>
      <c r="P135" s="76">
        <f>Flavor!P40</f>
        <v>-1290818.0452275351</v>
      </c>
      <c r="Q135" s="78">
        <f>Flavor!Q40</f>
        <v>-6.1049362332190049E-2</v>
      </c>
    </row>
    <row r="136" spans="2:17" ht="15" thickBot="1">
      <c r="B136" s="343"/>
      <c r="C136" s="160" t="s">
        <v>225</v>
      </c>
      <c r="D136" s="144">
        <f>Flavor!D41</f>
        <v>6390984.1534181833</v>
      </c>
      <c r="E136" s="138">
        <f>Flavor!E41</f>
        <v>-17089.896205544472</v>
      </c>
      <c r="F136" s="140">
        <f>Flavor!F41</f>
        <v>-2.6669317603388127E-3</v>
      </c>
      <c r="G136" s="141">
        <f>Flavor!G41</f>
        <v>0.51216391253986171</v>
      </c>
      <c r="H136" s="142">
        <f>Flavor!H41</f>
        <v>-2.7479956639512304E-2</v>
      </c>
      <c r="I136" s="183">
        <f>Flavor!I41</f>
        <v>2.5450255285561347</v>
      </c>
      <c r="J136" s="184">
        <f>Flavor!J41</f>
        <v>0.21356612963264832</v>
      </c>
      <c r="K136" s="140">
        <f>Flavor!K41</f>
        <v>9.1601908114402081E-2</v>
      </c>
      <c r="L136" s="143">
        <f>Flavor!L41</f>
        <v>16265217.823046993</v>
      </c>
      <c r="M136" s="139">
        <f>Flavor!M41</f>
        <v>1325053.3510540668</v>
      </c>
      <c r="N136" s="140">
        <f>Flavor!N41</f>
        <v>8.8690680316005438E-2</v>
      </c>
      <c r="O136" s="144">
        <f>Flavor!O41</f>
        <v>15017187.578073863</v>
      </c>
      <c r="P136" s="138">
        <f>Flavor!P41</f>
        <v>660275.78869591281</v>
      </c>
      <c r="Q136" s="140">
        <f>Flavor!Q41</f>
        <v>4.5990098593795214E-2</v>
      </c>
    </row>
    <row r="137" spans="2:17">
      <c r="B137" s="344" t="s">
        <v>226</v>
      </c>
      <c r="C137" s="224" t="s">
        <v>338</v>
      </c>
      <c r="D137" s="116">
        <f>Fat!D11</f>
        <v>273948133.66616136</v>
      </c>
      <c r="E137" s="110">
        <f>Fat!E11</f>
        <v>15895307.194745392</v>
      </c>
      <c r="F137" s="112">
        <f>Fat!F11</f>
        <v>6.1597105569801171E-2</v>
      </c>
      <c r="G137" s="113">
        <f>Fat!G11</f>
        <v>21.953793751219383</v>
      </c>
      <c r="H137" s="114">
        <f>Fat!H11</f>
        <v>0.22236170918712972</v>
      </c>
      <c r="I137" s="185">
        <f>Fat!I11</f>
        <v>3.0751633809754151</v>
      </c>
      <c r="J137" s="186">
        <f>Fat!J11</f>
        <v>1.8738153141776959E-2</v>
      </c>
      <c r="K137" s="112">
        <f>Fat!K11</f>
        <v>6.1307415509910456E-3</v>
      </c>
      <c r="L137" s="115">
        <f>Fat!L11</f>
        <v>842435268.93673766</v>
      </c>
      <c r="M137" s="111">
        <f>Fat!M11</f>
        <v>53716099.99572587</v>
      </c>
      <c r="N137" s="112">
        <f>Fat!N11</f>
        <v>6.8105483055329791E-2</v>
      </c>
      <c r="O137" s="116">
        <f>Fat!O11</f>
        <v>279109653.64639652</v>
      </c>
      <c r="P137" s="110">
        <f>Fat!P11</f>
        <v>17004316.580547005</v>
      </c>
      <c r="Q137" s="112">
        <f>Fat!Q11</f>
        <v>6.4875888339026688E-2</v>
      </c>
    </row>
    <row r="138" spans="2:17">
      <c r="B138" s="342"/>
      <c r="C138" s="225" t="s">
        <v>228</v>
      </c>
      <c r="D138" s="77">
        <f>Fat!D12</f>
        <v>25869292.10933318</v>
      </c>
      <c r="E138" s="76">
        <f>Fat!E12</f>
        <v>4823822.6450856961</v>
      </c>
      <c r="F138" s="78">
        <f>Fat!F12</f>
        <v>0.22920955283418668</v>
      </c>
      <c r="G138" s="95">
        <f>Fat!G12</f>
        <v>2.0731263829321702</v>
      </c>
      <c r="H138" s="81">
        <f>Fat!H12</f>
        <v>0.30082186796643806</v>
      </c>
      <c r="I138" s="181">
        <f>Fat!I12</f>
        <v>3.5804025600566276</v>
      </c>
      <c r="J138" s="182">
        <f>Fat!J12</f>
        <v>0.20539412153070158</v>
      </c>
      <c r="K138" s="78">
        <f>Fat!K12</f>
        <v>6.0857365328665619E-2</v>
      </c>
      <c r="L138" s="79">
        <f>Fat!L12</f>
        <v>92622479.695109233</v>
      </c>
      <c r="M138" s="80">
        <f>Fat!M12</f>
        <v>21593842.660534278</v>
      </c>
      <c r="N138" s="78">
        <f>Fat!N12</f>
        <v>0.3040160076565025</v>
      </c>
      <c r="O138" s="77">
        <f>Fat!O12</f>
        <v>38953132.799617253</v>
      </c>
      <c r="P138" s="76">
        <f>Fat!P12</f>
        <v>10269703.812691353</v>
      </c>
      <c r="Q138" s="78">
        <f>Fat!Q12</f>
        <v>0.3580361266211356</v>
      </c>
    </row>
    <row r="139" spans="2:17">
      <c r="B139" s="342"/>
      <c r="C139" s="225" t="s">
        <v>89</v>
      </c>
      <c r="D139" s="77">
        <f>Fat!D13</f>
        <v>509768008.00034344</v>
      </c>
      <c r="E139" s="76">
        <f>Fat!E13</f>
        <v>-5183542.1444270611</v>
      </c>
      <c r="F139" s="78">
        <f>Fat!F13</f>
        <v>-1.0066077367802446E-2</v>
      </c>
      <c r="G139" s="95">
        <f>Fat!G13</f>
        <v>40.852045819182273</v>
      </c>
      <c r="H139" s="81">
        <f>Fat!H13</f>
        <v>-2.5136276746122661</v>
      </c>
      <c r="I139" s="181">
        <f>Fat!I13</f>
        <v>2.613329135846711</v>
      </c>
      <c r="J139" s="182">
        <f>Fat!J13</f>
        <v>2.6064150670374264E-2</v>
      </c>
      <c r="K139" s="78">
        <f>Fat!K13</f>
        <v>1.0074016700920894E-2</v>
      </c>
      <c r="L139" s="79">
        <f>Fat!L13</f>
        <v>1332191587.8298368</v>
      </c>
      <c r="M139" s="80">
        <f>Fat!M13</f>
        <v>-124526.92200446129</v>
      </c>
      <c r="N139" s="78">
        <f>Fat!N13</f>
        <v>-9.3466498397533695E-5</v>
      </c>
      <c r="O139" s="77">
        <f>Fat!O13</f>
        <v>595924798.68121469</v>
      </c>
      <c r="P139" s="76">
        <f>Fat!P13</f>
        <v>3951974.3060545921</v>
      </c>
      <c r="Q139" s="78">
        <f>Fat!Q13</f>
        <v>6.6759387311841299E-3</v>
      </c>
    </row>
    <row r="140" spans="2:17" ht="15" thickBot="1">
      <c r="B140" s="345"/>
      <c r="C140" s="226" t="s">
        <v>23</v>
      </c>
      <c r="D140" s="109">
        <f>Fat!D14</f>
        <v>437775074.05865502</v>
      </c>
      <c r="E140" s="103">
        <f>Fat!E14</f>
        <v>44477708.190272808</v>
      </c>
      <c r="F140" s="105">
        <f>Fat!F14</f>
        <v>0.11308926031596502</v>
      </c>
      <c r="G140" s="106">
        <f>Fat!G14</f>
        <v>35.082639756255631</v>
      </c>
      <c r="H140" s="107">
        <f>Fat!H14</f>
        <v>1.9618439271668535</v>
      </c>
      <c r="I140" s="193">
        <f>Fat!I14</f>
        <v>2.748425328010172</v>
      </c>
      <c r="J140" s="194">
        <f>Fat!J14</f>
        <v>-3.1544562276451416E-2</v>
      </c>
      <c r="K140" s="105">
        <f>Fat!K14</f>
        <v>-1.134708774604716E-2</v>
      </c>
      <c r="L140" s="108">
        <f>Fat!L14</f>
        <v>1203192101.5143363</v>
      </c>
      <c r="M140" s="104">
        <f>Fat!M14</f>
        <v>109837266.47119188</v>
      </c>
      <c r="N140" s="105">
        <f>Fat!N14</f>
        <v>0.10045893880997712</v>
      </c>
      <c r="O140" s="109">
        <f>Fat!O14</f>
        <v>423366191.54843795</v>
      </c>
      <c r="P140" s="103">
        <f>Fat!P14</f>
        <v>20810924.948974729</v>
      </c>
      <c r="Q140" s="105">
        <f>Fat!Q14</f>
        <v>5.1697062926967748E-2</v>
      </c>
    </row>
    <row r="141" spans="2:17" ht="15" hidden="1" thickBot="1">
      <c r="B141" s="341" t="s">
        <v>229</v>
      </c>
      <c r="C141" s="157" t="s">
        <v>230</v>
      </c>
      <c r="D141" s="125">
        <f>Organic!D5</f>
        <v>87200407.518760189</v>
      </c>
      <c r="E141" s="117">
        <f>Organic!E5</f>
        <v>11408803.05111526</v>
      </c>
      <c r="F141" s="121">
        <f>Organic!F5</f>
        <v>0.15052858599906832</v>
      </c>
      <c r="G141" s="122">
        <f>Organic!G5</f>
        <v>6.9881102530964592</v>
      </c>
      <c r="H141" s="123">
        <f>Organic!H5</f>
        <v>0.60546324098300541</v>
      </c>
      <c r="I141" s="189">
        <f>Organic!I5</f>
        <v>2.9629265897683097</v>
      </c>
      <c r="J141" s="190">
        <f>Organic!J5</f>
        <v>-1.5353929050571757E-2</v>
      </c>
      <c r="K141" s="121">
        <f>Organic!K5</f>
        <v>-5.1552998293998105E-3</v>
      </c>
      <c r="L141" s="124">
        <f>Organic!L5</f>
        <v>258368406.07596698</v>
      </c>
      <c r="M141" s="118">
        <f>Organic!M5</f>
        <v>32639746.999953985</v>
      </c>
      <c r="N141" s="121">
        <f>Organic!N5</f>
        <v>0.14459726617594762</v>
      </c>
      <c r="O141" s="125">
        <f>Organic!O5</f>
        <v>48415516.802548856</v>
      </c>
      <c r="P141" s="117">
        <f>Organic!P5</f>
        <v>3921851.9884168133</v>
      </c>
      <c r="Q141" s="121">
        <f>Organic!Q5</f>
        <v>8.8144053873736153E-2</v>
      </c>
    </row>
    <row r="142" spans="2:17" hidden="1">
      <c r="B142" s="342"/>
      <c r="C142" s="161" t="s">
        <v>231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5" t="e">
        <f>#REF!</f>
        <v>#REF!</v>
      </c>
      <c r="J142" s="196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8" t="s">
        <v>232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91" t="e">
        <f>#REF!</f>
        <v>#REF!</v>
      </c>
      <c r="J143" s="192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93</v>
      </c>
      <c r="C144" s="153" t="s">
        <v>233</v>
      </c>
      <c r="D144" s="116">
        <f>Size!D17</f>
        <v>244154848.13115561</v>
      </c>
      <c r="E144" s="110">
        <f>Size!E17</f>
        <v>1659864.723004967</v>
      </c>
      <c r="F144" s="112">
        <f>Size!F17</f>
        <v>6.8449445826728652E-3</v>
      </c>
      <c r="G144" s="113">
        <f>Size!G17</f>
        <v>19.566204403362129</v>
      </c>
      <c r="H144" s="114">
        <f>Size!H17</f>
        <v>-0.85505323030183789</v>
      </c>
      <c r="I144" s="185">
        <f>Size!I17</f>
        <v>3.4386081640741715</v>
      </c>
      <c r="J144" s="186">
        <f>Size!J17</f>
        <v>6.3788981642094456E-3</v>
      </c>
      <c r="K144" s="112">
        <f>Size!K17</f>
        <v>1.8585291570020613E-3</v>
      </c>
      <c r="L144" s="115">
        <f>Size!L17</f>
        <v>839552854.0820812</v>
      </c>
      <c r="M144" s="111">
        <f>Size!M17</f>
        <v>7254475.1922758818</v>
      </c>
      <c r="N144" s="112">
        <f>Size!N17</f>
        <v>8.7161952687599305E-3</v>
      </c>
      <c r="O144" s="116">
        <f>Size!O17</f>
        <v>726006507.62674403</v>
      </c>
      <c r="P144" s="110">
        <f>Size!P17</f>
        <v>8663008.2123831511</v>
      </c>
      <c r="Q144" s="112">
        <f>Size!Q17</f>
        <v>1.2076513162042495E-2</v>
      </c>
    </row>
    <row r="145" spans="1:17">
      <c r="B145" s="342"/>
      <c r="C145" s="154" t="s">
        <v>234</v>
      </c>
      <c r="D145" s="77">
        <f>Size!D18</f>
        <v>189866570.58156499</v>
      </c>
      <c r="E145" s="76">
        <f>Size!E18</f>
        <v>-13625227.829542816</v>
      </c>
      <c r="F145" s="78">
        <f>Size!F18</f>
        <v>-6.6957135058663228E-2</v>
      </c>
      <c r="G145" s="95">
        <f>Size!G18</f>
        <v>15.215623026943412</v>
      </c>
      <c r="H145" s="81">
        <f>Size!H18</f>
        <v>-1.9210549500046668</v>
      </c>
      <c r="I145" s="181">
        <f>Size!I18</f>
        <v>2.9185951589958625</v>
      </c>
      <c r="J145" s="182">
        <f>Size!J18</f>
        <v>4.2995166396044393E-2</v>
      </c>
      <c r="K145" s="78">
        <f>Size!K18</f>
        <v>1.4951720165075059E-2</v>
      </c>
      <c r="L145" s="79">
        <f>Size!L18</f>
        <v>554143653.75450182</v>
      </c>
      <c r="M145" s="80">
        <f>Size!M18</f>
        <v>-31017360.250603437</v>
      </c>
      <c r="N145" s="78">
        <f>Size!N18</f>
        <v>-5.3006539240040396E-2</v>
      </c>
      <c r="O145" s="77">
        <f>Size!O18</f>
        <v>114878757.88479191</v>
      </c>
      <c r="P145" s="76">
        <f>Size!P18</f>
        <v>-5835666.457537055</v>
      </c>
      <c r="Q145" s="78">
        <f>Size!Q18</f>
        <v>-4.8342743539810398E-2</v>
      </c>
    </row>
    <row r="146" spans="1:17">
      <c r="B146" s="342"/>
      <c r="C146" s="154" t="s">
        <v>235</v>
      </c>
      <c r="D146" s="77">
        <f>Size!D19</f>
        <v>305999581.63278461</v>
      </c>
      <c r="E146" s="76">
        <f>Size!E19</f>
        <v>18674827.176479995</v>
      </c>
      <c r="F146" s="78">
        <f>Size!F19</f>
        <v>6.4995538626032315E-2</v>
      </c>
      <c r="G146" s="95">
        <f>Size!G19</f>
        <v>24.522348859335839</v>
      </c>
      <c r="H146" s="81">
        <f>Size!H19</f>
        <v>0.32583661476864378</v>
      </c>
      <c r="I146" s="181">
        <f>Size!I19</f>
        <v>2.5866463668139863</v>
      </c>
      <c r="J146" s="182">
        <f>Size!J19</f>
        <v>3.4616481003401756E-2</v>
      </c>
      <c r="K146" s="78">
        <f>Size!K19</f>
        <v>1.3564292955921537E-2</v>
      </c>
      <c r="L146" s="79">
        <f>Size!L19</f>
        <v>791512706.0770421</v>
      </c>
      <c r="M146" s="80">
        <f>Size!M19</f>
        <v>58251345.771364808</v>
      </c>
      <c r="N146" s="78">
        <f>Size!N19</f>
        <v>7.944145010870525E-2</v>
      </c>
      <c r="O146" s="77">
        <f>Size!O19</f>
        <v>165025759.02408385</v>
      </c>
      <c r="P146" s="76">
        <f>Size!P19</f>
        <v>12847667.740029603</v>
      </c>
      <c r="Q146" s="78">
        <f>Size!Q19</f>
        <v>8.4425212799181873E-2</v>
      </c>
    </row>
    <row r="147" spans="1:17">
      <c r="B147" s="342"/>
      <c r="C147" s="154" t="s">
        <v>236</v>
      </c>
      <c r="D147" s="77">
        <f>Size!D20</f>
        <v>299281088.30797511</v>
      </c>
      <c r="E147" s="76">
        <f>Size!E20</f>
        <v>31555073.430595666</v>
      </c>
      <c r="F147" s="78">
        <f>Size!F20</f>
        <v>0.11786330680284518</v>
      </c>
      <c r="G147" s="95">
        <f>Size!G20</f>
        <v>23.983938851580305</v>
      </c>
      <c r="H147" s="81">
        <f>Size!H20</f>
        <v>1.4378974935084265</v>
      </c>
      <c r="I147" s="181">
        <f>Size!I20</f>
        <v>2.324019684562912</v>
      </c>
      <c r="J147" s="182">
        <f>Size!J20</f>
        <v>4.704937280896937E-2</v>
      </c>
      <c r="K147" s="78">
        <f>Size!K20</f>
        <v>2.0663147238282345E-2</v>
      </c>
      <c r="L147" s="79">
        <f>Size!L20</f>
        <v>695535140.44514537</v>
      </c>
      <c r="M147" s="80">
        <f>Size!M20</f>
        <v>85930952.885158062</v>
      </c>
      <c r="N147" s="78">
        <f>Size!N20</f>
        <v>0.14096188090358572</v>
      </c>
      <c r="O147" s="77">
        <f>Size!O20</f>
        <v>149254783.64107049</v>
      </c>
      <c r="P147" s="76">
        <f>Size!P20</f>
        <v>15475542.382883817</v>
      </c>
      <c r="Q147" s="78">
        <f>Size!Q20</f>
        <v>0.11567969916212083</v>
      </c>
    </row>
    <row r="148" spans="1:17">
      <c r="B148" s="342"/>
      <c r="C148" s="154" t="s">
        <v>237</v>
      </c>
      <c r="D148" s="77">
        <f>Size!D21</f>
        <v>294350627.61144489</v>
      </c>
      <c r="E148" s="76">
        <f>Size!E21</f>
        <v>8088431.1696389914</v>
      </c>
      <c r="F148" s="78">
        <f>Size!F21</f>
        <v>2.8255324210380971E-2</v>
      </c>
      <c r="G148" s="95">
        <f>Size!G21</f>
        <v>23.588819104708715</v>
      </c>
      <c r="H148" s="81">
        <f>Size!H21</f>
        <v>-0.51821182086446882</v>
      </c>
      <c r="I148" s="181">
        <f>Size!I21</f>
        <v>3.5549108358997601</v>
      </c>
      <c r="J148" s="182">
        <f>Size!J21</f>
        <v>3.0424464338143942E-2</v>
      </c>
      <c r="K148" s="78">
        <f>Size!K21</f>
        <v>8.6323115287472614E-3</v>
      </c>
      <c r="L148" s="79">
        <f>Size!L21</f>
        <v>1046390235.6498206</v>
      </c>
      <c r="M148" s="80">
        <f>Size!M21</f>
        <v>37463025.597381473</v>
      </c>
      <c r="N148" s="78">
        <f>Size!N21</f>
        <v>3.7131544500057963E-2</v>
      </c>
      <c r="O148" s="77">
        <f>Size!O21</f>
        <v>834439432.48817575</v>
      </c>
      <c r="P148" s="76">
        <f>Size!P21</f>
        <v>24172225.322634935</v>
      </c>
      <c r="Q148" s="78">
        <f>Size!Q21</f>
        <v>2.9832412207811902E-2</v>
      </c>
    </row>
    <row r="149" spans="1:17" ht="15" customHeight="1">
      <c r="B149" s="342"/>
      <c r="C149" s="154" t="s">
        <v>238</v>
      </c>
      <c r="D149" s="77">
        <f>Size!D22</f>
        <v>379241931.09949648</v>
      </c>
      <c r="E149" s="76">
        <f>Size!E22</f>
        <v>43233702.640164495</v>
      </c>
      <c r="F149" s="78">
        <f>Size!F22</f>
        <v>0.12866858302369577</v>
      </c>
      <c r="G149" s="95">
        <f>Size!G22</f>
        <v>30.391881213976379</v>
      </c>
      <c r="H149" s="81">
        <f>Size!H22</f>
        <v>2.0955820330160577</v>
      </c>
      <c r="I149" s="181">
        <f>Size!I22</f>
        <v>2.3357562848897659</v>
      </c>
      <c r="J149" s="182">
        <f>Size!J22</f>
        <v>2.714085723516968E-2</v>
      </c>
      <c r="K149" s="78">
        <f>Size!K22</f>
        <v>1.1756335381827987E-2</v>
      </c>
      <c r="L149" s="79">
        <f>Size!L22</f>
        <v>885816724.05938053</v>
      </c>
      <c r="M149" s="80">
        <f>Size!M22</f>
        <v>110102944.0192765</v>
      </c>
      <c r="N149" s="78">
        <f>Size!N22</f>
        <v>0.1419375894206549</v>
      </c>
      <c r="O149" s="77">
        <f>Size!O22</f>
        <v>183709939.18136156</v>
      </c>
      <c r="P149" s="76">
        <f>Size!P22</f>
        <v>19378654.546282113</v>
      </c>
      <c r="Q149" s="78">
        <f>Size!Q22</f>
        <v>0.11792431726749486</v>
      </c>
    </row>
    <row r="150" spans="1:17" ht="15" thickBot="1">
      <c r="B150" s="345"/>
      <c r="C150" s="155" t="s">
        <v>239</v>
      </c>
      <c r="D150" s="144">
        <f>Size!D23</f>
        <v>573767949.12354422</v>
      </c>
      <c r="E150" s="138">
        <f>Size!E23</f>
        <v>8691162.075848937</v>
      </c>
      <c r="F150" s="140">
        <f>Size!F23</f>
        <v>1.5380497438687673E-2</v>
      </c>
      <c r="G150" s="141">
        <f>Size!G23</f>
        <v>45.980905390903786</v>
      </c>
      <c r="H150" s="142">
        <f>Size!H23</f>
        <v>-1.6059703824454843</v>
      </c>
      <c r="I150" s="183">
        <f>Size!I23</f>
        <v>2.6809348284729762</v>
      </c>
      <c r="J150" s="184">
        <f>Size!J23</f>
        <v>2.5051946574747852E-2</v>
      </c>
      <c r="K150" s="140">
        <f>Size!K23</f>
        <v>9.4326247386490834E-3</v>
      </c>
      <c r="L150" s="143">
        <f>Size!L23</f>
        <v>1538234478.2668202</v>
      </c>
      <c r="M150" s="139">
        <f>Size!M23</f>
        <v>37456712.5887959</v>
      </c>
      <c r="N150" s="140">
        <f>Size!N23</f>
        <v>2.4958200637969628E-2</v>
      </c>
      <c r="O150" s="144">
        <f>Size!O23</f>
        <v>319204405.00612944</v>
      </c>
      <c r="P150" s="138">
        <f>Size!P23</f>
        <v>8486039.779351294</v>
      </c>
      <c r="Q150" s="140">
        <f>Size!Q23</f>
        <v>2.7311033814038474E-2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80" t="s">
        <v>308</v>
      </c>
      <c r="D153" s="180"/>
      <c r="E153" s="180"/>
      <c r="F153" s="180"/>
      <c r="G153" s="180"/>
      <c r="H153" s="180"/>
      <c r="I153" s="178"/>
      <c r="J153" s="178"/>
      <c r="K153" s="178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8"/>
      <c r="J155" s="198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9"/>
      <c r="J156" s="199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9"/>
      <c r="J157" s="199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9"/>
      <c r="J158" s="199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200"/>
      <c r="J159" s="200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200"/>
      <c r="J160" s="200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200"/>
      <c r="J161" s="200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200"/>
      <c r="J162" s="200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200"/>
      <c r="J163" s="200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200"/>
      <c r="J164" s="200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200"/>
      <c r="J165" s="200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200"/>
      <c r="J166" s="200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200"/>
      <c r="J167" s="200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200"/>
      <c r="J168" s="200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200"/>
      <c r="J169" s="200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200"/>
      <c r="J170" s="200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200"/>
      <c r="J171" s="200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200"/>
      <c r="J172" s="200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200"/>
      <c r="J173" s="200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200"/>
      <c r="J174" s="200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200"/>
      <c r="J175" s="200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200"/>
      <c r="J176" s="200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200"/>
      <c r="J177" s="200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200"/>
      <c r="J178" s="200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200"/>
      <c r="J179" s="200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200"/>
      <c r="J180" s="200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200"/>
      <c r="J181" s="200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200"/>
      <c r="J182" s="200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200"/>
      <c r="J183" s="200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200"/>
      <c r="J184" s="200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200"/>
      <c r="J185" s="200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200"/>
      <c r="J186" s="200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200"/>
      <c r="J187" s="200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200"/>
      <c r="J188" s="200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200"/>
      <c r="J189" s="200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200"/>
      <c r="J190" s="200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200"/>
      <c r="J191" s="200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200"/>
      <c r="J192" s="200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200"/>
      <c r="J193" s="200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200"/>
      <c r="J194" s="200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200"/>
      <c r="J195" s="200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200"/>
      <c r="J196" s="200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200"/>
      <c r="J197" s="200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200"/>
      <c r="J198" s="200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200"/>
      <c r="J199" s="200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200"/>
      <c r="J200" s="200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200"/>
      <c r="J201" s="200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200"/>
      <c r="J202" s="200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200"/>
      <c r="J203" s="200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200"/>
      <c r="J204" s="200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200"/>
      <c r="J205" s="200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200"/>
      <c r="J206" s="200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200"/>
      <c r="J207" s="200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200"/>
      <c r="J208" s="200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200"/>
      <c r="J209" s="200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200"/>
      <c r="J210" s="200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200"/>
      <c r="J211" s="200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200"/>
      <c r="J212" s="200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200"/>
      <c r="J213" s="200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200"/>
      <c r="J214" s="200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200"/>
      <c r="J215" s="200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200"/>
      <c r="J216" s="200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200"/>
      <c r="J217" s="200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201"/>
      <c r="J218" s="201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201"/>
      <c r="J219" s="201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201"/>
      <c r="J220" s="201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201"/>
      <c r="J221" s="201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201"/>
      <c r="J222" s="201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201"/>
      <c r="J223" s="201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201"/>
      <c r="J224" s="201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201"/>
      <c r="J225" s="201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201"/>
      <c r="J226" s="201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201"/>
      <c r="J227" s="201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201"/>
      <c r="J228" s="201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201"/>
      <c r="J229" s="201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201"/>
      <c r="J230" s="201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201"/>
      <c r="J231" s="201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201"/>
      <c r="J232" s="201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201"/>
      <c r="J233" s="201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201"/>
      <c r="J234" s="201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201"/>
      <c r="J235" s="201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201"/>
      <c r="J236" s="201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201"/>
      <c r="J237" s="201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201"/>
      <c r="J238" s="201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201"/>
      <c r="J239" s="201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201"/>
      <c r="J240" s="201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201"/>
      <c r="J241" s="201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201"/>
      <c r="J242" s="201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201"/>
      <c r="J243" s="201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201"/>
      <c r="J244" s="201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201"/>
      <c r="J245" s="201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201"/>
      <c r="J246" s="201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201"/>
      <c r="J247" s="201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201"/>
      <c r="J248" s="201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201"/>
      <c r="J249" s="201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201"/>
      <c r="J250" s="201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201"/>
      <c r="J251" s="201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201"/>
      <c r="J252" s="201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201"/>
      <c r="J253" s="201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201"/>
      <c r="J254" s="201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201"/>
      <c r="J255" s="201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201"/>
      <c r="J256" s="201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201"/>
      <c r="J257" s="201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201"/>
      <c r="J258" s="201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201"/>
      <c r="J259" s="201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201"/>
      <c r="J260" s="201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201"/>
      <c r="J261" s="201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201"/>
      <c r="J262" s="201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201"/>
      <c r="J263" s="201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201"/>
      <c r="J264" s="201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201"/>
      <c r="J265" s="201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201"/>
      <c r="J266" s="201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201"/>
      <c r="J267" s="201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201"/>
      <c r="J268" s="201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201"/>
      <c r="J269" s="201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201"/>
      <c r="J270" s="201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201"/>
      <c r="J271" s="201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201"/>
      <c r="J272" s="201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201"/>
      <c r="J273" s="201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201"/>
      <c r="J274" s="201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201"/>
      <c r="J275" s="201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201"/>
      <c r="J276" s="201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201"/>
      <c r="J277" s="201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201"/>
      <c r="J278" s="201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201"/>
      <c r="J279" s="201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201"/>
      <c r="J280" s="201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201"/>
      <c r="J281" s="201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201"/>
      <c r="J282" s="201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201"/>
      <c r="J283" s="201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201"/>
      <c r="J284" s="201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201"/>
      <c r="J285" s="201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201"/>
      <c r="J286" s="201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201"/>
      <c r="J287" s="201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201"/>
      <c r="J288" s="201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201"/>
      <c r="J289" s="201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9"/>
      <c r="G290" s="179"/>
      <c r="H290" s="179"/>
      <c r="I290" s="179"/>
      <c r="J290" s="179"/>
      <c r="K290" s="179"/>
      <c r="L290" s="50"/>
      <c r="M290" s="50"/>
      <c r="N290" s="179"/>
      <c r="O290" s="50"/>
      <c r="P290" s="50"/>
      <c r="Q290" s="179"/>
    </row>
    <row r="291" spans="1:17">
      <c r="A291" s="50"/>
      <c r="B291" s="50"/>
      <c r="C291" s="64"/>
      <c r="D291" s="50"/>
      <c r="E291" s="50"/>
      <c r="F291" s="179"/>
      <c r="G291" s="179"/>
      <c r="H291" s="179"/>
      <c r="I291" s="179"/>
      <c r="J291" s="179"/>
      <c r="K291" s="179"/>
      <c r="L291" s="50"/>
      <c r="M291" s="50"/>
      <c r="N291" s="179"/>
      <c r="O291" s="50"/>
      <c r="P291" s="50"/>
      <c r="Q291" s="179"/>
    </row>
    <row r="292" spans="1:17">
      <c r="A292" s="50"/>
      <c r="B292" s="50"/>
      <c r="C292" s="64"/>
      <c r="D292" s="50"/>
      <c r="E292" s="50"/>
      <c r="F292" s="179"/>
      <c r="G292" s="179"/>
      <c r="H292" s="179"/>
      <c r="I292" s="179"/>
      <c r="J292" s="179"/>
      <c r="K292" s="179"/>
      <c r="L292" s="50"/>
      <c r="M292" s="50"/>
      <c r="N292" s="179"/>
      <c r="O292" s="50"/>
      <c r="P292" s="50"/>
      <c r="Q292" s="179"/>
    </row>
    <row r="293" spans="1:17">
      <c r="A293" s="50"/>
      <c r="B293" s="50"/>
      <c r="C293" s="64"/>
      <c r="D293" s="50"/>
      <c r="E293" s="50"/>
      <c r="F293" s="179"/>
      <c r="G293" s="179"/>
      <c r="H293" s="179"/>
      <c r="I293" s="179"/>
      <c r="J293" s="179"/>
      <c r="K293" s="179"/>
      <c r="L293" s="50"/>
      <c r="M293" s="50"/>
      <c r="N293" s="179"/>
      <c r="O293" s="50"/>
      <c r="P293" s="50"/>
      <c r="Q293" s="179"/>
    </row>
    <row r="294" spans="1:17">
      <c r="A294" s="50"/>
      <c r="B294" s="50"/>
      <c r="C294" s="64"/>
      <c r="D294" s="50"/>
      <c r="E294" s="50"/>
      <c r="F294" s="179"/>
      <c r="G294" s="179"/>
      <c r="H294" s="179"/>
      <c r="I294" s="179"/>
      <c r="J294" s="179"/>
      <c r="K294" s="179"/>
      <c r="L294" s="50"/>
      <c r="M294" s="50"/>
      <c r="N294" s="179"/>
      <c r="O294" s="50"/>
      <c r="P294" s="50"/>
      <c r="Q294" s="179"/>
    </row>
    <row r="295" spans="1:17">
      <c r="A295" s="50"/>
      <c r="B295" s="50"/>
      <c r="C295" s="64"/>
      <c r="D295" s="50"/>
      <c r="E295" s="50"/>
      <c r="F295" s="179"/>
      <c r="G295" s="179"/>
      <c r="H295" s="179"/>
      <c r="I295" s="179"/>
      <c r="J295" s="179"/>
      <c r="K295" s="179"/>
      <c r="L295" s="50"/>
      <c r="M295" s="50"/>
      <c r="N295" s="179"/>
      <c r="O295" s="50"/>
      <c r="P295" s="50"/>
      <c r="Q295" s="179"/>
    </row>
  </sheetData>
  <mergeCells count="62"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  <mergeCell ref="B218:B289"/>
    <mergeCell ref="L153:N153"/>
    <mergeCell ref="B189:B190"/>
    <mergeCell ref="B191:B194"/>
    <mergeCell ref="B195:B207"/>
    <mergeCell ref="B208:B212"/>
    <mergeCell ref="B213:B217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18:B19"/>
    <mergeCell ref="B20:B23"/>
    <mergeCell ref="B24:B36"/>
    <mergeCell ref="B37:B40"/>
    <mergeCell ref="B41:B43"/>
    <mergeCell ref="B58:B62"/>
    <mergeCell ref="B108:B112"/>
    <mergeCell ref="B124:B136"/>
    <mergeCell ref="B70:B73"/>
    <mergeCell ref="B74:B86"/>
    <mergeCell ref="B87:B90"/>
    <mergeCell ref="B91:B93"/>
    <mergeCell ref="B94:B10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7" priority="3" operator="lessThan">
      <formula>0</formula>
    </cfRule>
  </conditionalFormatting>
  <conditionalFormatting sqref="D57:Q101">
    <cfRule type="cellIs" dxfId="106" priority="2" operator="lessThan">
      <formula>0</formula>
    </cfRule>
  </conditionalFormatting>
  <conditionalFormatting sqref="D107:Q150">
    <cfRule type="cellIs" dxfId="105" priority="1" operator="lessThan">
      <formula>0</formula>
    </cfRule>
  </conditionalFormatting>
  <conditionalFormatting sqref="D155:Q289">
    <cfRule type="cellIs" dxfId="10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70" zoomScaleNormal="70" workbookViewId="0">
      <selection activeCell="C8" sqref="C8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customWidth="1"/>
    <col min="4" max="4" width="13.81640625" style="1" bestFit="1" customWidth="1"/>
    <col min="5" max="5" width="12.1796875" style="1" bestFit="1" customWidth="1"/>
    <col min="6" max="6" width="11.54296875" style="19" bestFit="1" customWidth="1"/>
    <col min="7" max="7" width="12.81640625" style="19" bestFit="1" customWidth="1"/>
    <col min="8" max="8" width="9.54296875" style="19" bestFit="1" customWidth="1"/>
    <col min="9" max="9" width="12.81640625" style="19" customWidth="1"/>
    <col min="10" max="10" width="9.54296875" style="19" bestFit="1" customWidth="1"/>
    <col min="11" max="11" width="11.54296875" style="19" bestFit="1" customWidth="1"/>
    <col min="12" max="12" width="13.54296875" style="1" bestFit="1" customWidth="1"/>
    <col min="13" max="13" width="12.453125" style="1" bestFit="1" customWidth="1"/>
    <col min="14" max="14" width="11.54296875" style="19" bestFit="1" customWidth="1"/>
    <col min="15" max="15" width="13.81640625" style="1" bestFit="1" customWidth="1"/>
    <col min="16" max="16" width="12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46" t="s">
        <v>314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25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04-21-2024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94</v>
      </c>
      <c r="E5" s="349"/>
      <c r="F5" s="350"/>
      <c r="G5" s="351" t="s">
        <v>31</v>
      </c>
      <c r="H5" s="352"/>
      <c r="I5" s="348" t="s">
        <v>32</v>
      </c>
      <c r="J5" s="349"/>
      <c r="K5" s="350"/>
      <c r="L5" s="351" t="s">
        <v>33</v>
      </c>
      <c r="M5" s="349"/>
      <c r="N5" s="352"/>
      <c r="O5" s="348" t="s">
        <v>34</v>
      </c>
      <c r="P5" s="349"/>
      <c r="Q5" s="350"/>
    </row>
    <row r="6" spans="2:17" s="14" customFormat="1" ht="21.65" customHeight="1" thickBot="1">
      <c r="C6" s="146"/>
      <c r="D6" s="74" t="s">
        <v>30</v>
      </c>
      <c r="E6" s="75" t="s">
        <v>36</v>
      </c>
      <c r="F6" s="17" t="s">
        <v>37</v>
      </c>
      <c r="G6" s="18" t="s">
        <v>30</v>
      </c>
      <c r="H6" s="49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49" t="s">
        <v>37</v>
      </c>
      <c r="O6" s="15" t="s">
        <v>30</v>
      </c>
      <c r="P6" s="16" t="s">
        <v>36</v>
      </c>
      <c r="Q6" s="17" t="s">
        <v>37</v>
      </c>
    </row>
    <row r="7" spans="2:17" ht="15" thickBot="1">
      <c r="C7" s="287" t="s">
        <v>11</v>
      </c>
      <c r="D7" s="288">
        <f>'Segment Data'!D21</f>
        <v>308435549.36960059</v>
      </c>
      <c r="E7" s="289">
        <f>'Segment Data'!E21</f>
        <v>19051159.502638161</v>
      </c>
      <c r="F7" s="290">
        <f>'Segment Data'!F21</f>
        <v>6.5833404183952282E-2</v>
      </c>
      <c r="G7" s="291">
        <f>'Segment Data'!G21</f>
        <v>99.956230213346345</v>
      </c>
      <c r="H7" s="292">
        <f>'Segment Data'!H21</f>
        <v>-3.2648067687489402E-2</v>
      </c>
      <c r="I7" s="293">
        <f>'Segment Data'!I21</f>
        <v>2.8142419739777718</v>
      </c>
      <c r="J7" s="294">
        <f>'Segment Data'!J21</f>
        <v>2.9938395344242696E-2</v>
      </c>
      <c r="K7" s="290">
        <f>'Segment Data'!K21</f>
        <v>1.0752561457014597E-2</v>
      </c>
      <c r="L7" s="295">
        <f>'Segment Data'!L21</f>
        <v>868012269.30282331</v>
      </c>
      <c r="M7" s="296">
        <f>'Segment Data'!M21</f>
        <v>62278276.995559454</v>
      </c>
      <c r="N7" s="290">
        <f>'Segment Data'!N21</f>
        <v>7.7293843365379394E-2</v>
      </c>
      <c r="O7" s="288">
        <f>'Segment Data'!O21</f>
        <v>334165209.05059135</v>
      </c>
      <c r="P7" s="289">
        <f>'Segment Data'!P21</f>
        <v>20784178.350472808</v>
      </c>
      <c r="Q7" s="290">
        <f>'Segment Data'!Q21</f>
        <v>6.6322388129362114E-2</v>
      </c>
    </row>
    <row r="8" spans="2:17">
      <c r="B8" s="338" t="s">
        <v>90</v>
      </c>
      <c r="C8" s="150" t="s">
        <v>363</v>
      </c>
      <c r="D8" s="77">
        <f>'Segment Data'!D22</f>
        <v>5069832.3280610824</v>
      </c>
      <c r="E8" s="76">
        <f>'Segment Data'!E22</f>
        <v>-106420.83636910561</v>
      </c>
      <c r="F8" s="78">
        <f>'Segment Data'!F22</f>
        <v>-2.0559434206271213E-2</v>
      </c>
      <c r="G8" s="95">
        <f>'Segment Data'!G22</f>
        <v>1.6430055755975241</v>
      </c>
      <c r="H8" s="81">
        <f>'Segment Data'!H22</f>
        <v>-0.14550743938564659</v>
      </c>
      <c r="I8" s="181">
        <f>'Segment Data'!I22</f>
        <v>4.9176194607926851</v>
      </c>
      <c r="J8" s="182">
        <f>'Segment Data'!J22</f>
        <v>-1.977427996787462E-2</v>
      </c>
      <c r="K8" s="78">
        <f>'Segment Data'!K22</f>
        <v>-4.0050036529654153E-3</v>
      </c>
      <c r="L8" s="79">
        <f>'Segment Data'!L22</f>
        <v>24931506.119429063</v>
      </c>
      <c r="M8" s="80">
        <f>'Segment Data'!M22</f>
        <v>-625693.85522058606</v>
      </c>
      <c r="N8" s="78">
        <f>'Segment Data'!N22</f>
        <v>-2.4482097250137568E-2</v>
      </c>
      <c r="O8" s="77">
        <f>'Segment Data'!O22</f>
        <v>10740919.077973159</v>
      </c>
      <c r="P8" s="76">
        <f>'Segment Data'!P22</f>
        <v>-82789.035490617156</v>
      </c>
      <c r="Q8" s="78">
        <f>'Segment Data'!Q22</f>
        <v>-7.6488606882917148E-3</v>
      </c>
    </row>
    <row r="9" spans="2:17">
      <c r="B9" s="339"/>
      <c r="C9" s="151" t="s">
        <v>310</v>
      </c>
      <c r="D9" s="77">
        <f>'Segment Data'!D23</f>
        <v>4234075.5486683017</v>
      </c>
      <c r="E9" s="76">
        <f>'Segment Data'!E23</f>
        <v>-152853.30232995562</v>
      </c>
      <c r="F9" s="78">
        <f>'Segment Data'!F23</f>
        <v>-3.4842895228440612E-2</v>
      </c>
      <c r="G9" s="95">
        <f>'Segment Data'!G23</f>
        <v>1.3721577527246678</v>
      </c>
      <c r="H9" s="81">
        <f>'Segment Data'!H23</f>
        <v>-0.14362578733316522</v>
      </c>
      <c r="I9" s="181">
        <f>'Segment Data'!I23</f>
        <v>4.0902098273202627</v>
      </c>
      <c r="J9" s="182">
        <f>'Segment Data'!J23</f>
        <v>-2.4293899734737501E-2</v>
      </c>
      <c r="K9" s="78">
        <f>'Segment Data'!K23</f>
        <v>-5.9044544242340784E-3</v>
      </c>
      <c r="L9" s="79">
        <f>'Segment Data'!L23</f>
        <v>17318257.418779522</v>
      </c>
      <c r="M9" s="80">
        <f>'Segment Data'!M23</f>
        <v>-731777.68897791579</v>
      </c>
      <c r="N9" s="78">
        <f>'Segment Data'!N23</f>
        <v>-4.054162136578985E-2</v>
      </c>
      <c r="O9" s="77">
        <f>'Segment Data'!O23</f>
        <v>7589075.2739168927</v>
      </c>
      <c r="P9" s="76">
        <f>'Segment Data'!P23</f>
        <v>552981.35945823323</v>
      </c>
      <c r="Q9" s="78">
        <f>'Segment Data'!Q23</f>
        <v>7.859209473055738E-2</v>
      </c>
    </row>
    <row r="10" spans="2:17">
      <c r="B10" s="339"/>
      <c r="C10" s="151" t="s">
        <v>204</v>
      </c>
      <c r="D10" s="77">
        <f>'Segment Data'!D24</f>
        <v>140630521.84630498</v>
      </c>
      <c r="E10" s="76">
        <f>'Segment Data'!E24</f>
        <v>20675442.246824786</v>
      </c>
      <c r="F10" s="78">
        <f>'Segment Data'!F24</f>
        <v>0.17235987267782513</v>
      </c>
      <c r="G10" s="95">
        <f>'Segment Data'!G24</f>
        <v>45.574827043843158</v>
      </c>
      <c r="H10" s="81">
        <f>'Segment Data'!H24</f>
        <v>4.1276230022630784</v>
      </c>
      <c r="I10" s="181">
        <f>'Segment Data'!I24</f>
        <v>3.0672567426694624</v>
      </c>
      <c r="J10" s="182">
        <f>'Segment Data'!J24</f>
        <v>-6.177505038597797E-2</v>
      </c>
      <c r="K10" s="78">
        <f>'Segment Data'!K24</f>
        <v>-1.9742544809893351E-2</v>
      </c>
      <c r="L10" s="79">
        <f>'Segment Data'!L24</f>
        <v>431349916.35820407</v>
      </c>
      <c r="M10" s="80">
        <f>'Segment Data'!M24</f>
        <v>56006658.552934468</v>
      </c>
      <c r="N10" s="78">
        <f>'Segment Data'!N24</f>
        <v>0.14921450535816222</v>
      </c>
      <c r="O10" s="77">
        <f>'Segment Data'!O24</f>
        <v>157538372.27822724</v>
      </c>
      <c r="P10" s="76">
        <f>'Segment Data'!P24</f>
        <v>15631610.772162884</v>
      </c>
      <c r="Q10" s="78">
        <f>'Segment Data'!Q24</f>
        <v>0.11015409418313638</v>
      </c>
    </row>
    <row r="11" spans="2:17">
      <c r="B11" s="339"/>
      <c r="C11" s="151" t="s">
        <v>339</v>
      </c>
      <c r="D11" s="77">
        <f>'Segment Data'!D25</f>
        <v>3955271.6914616544</v>
      </c>
      <c r="E11" s="76">
        <f>'Segment Data'!E25</f>
        <v>949980.20747614233</v>
      </c>
      <c r="F11" s="78">
        <f>'Segment Data'!F25</f>
        <v>0.31610251868691019</v>
      </c>
      <c r="G11" s="95">
        <f>'Segment Data'!G25</f>
        <v>1.2818044111845137</v>
      </c>
      <c r="H11" s="81">
        <f>'Segment Data'!H25</f>
        <v>0.24340795680284977</v>
      </c>
      <c r="I11" s="181">
        <f>'Segment Data'!I25</f>
        <v>4.773696587218204</v>
      </c>
      <c r="J11" s="182">
        <f>'Segment Data'!J25</f>
        <v>-0.11799023463707492</v>
      </c>
      <c r="K11" s="78">
        <f>'Segment Data'!K25</f>
        <v>-2.4120561870378397E-2</v>
      </c>
      <c r="L11" s="79">
        <f>'Segment Data'!L25</f>
        <v>18881266.975051273</v>
      </c>
      <c r="M11" s="80">
        <f>'Segment Data'!M25</f>
        <v>4180322.2270054482</v>
      </c>
      <c r="N11" s="78">
        <f>'Segment Data'!N25</f>
        <v>0.28435738645716169</v>
      </c>
      <c r="O11" s="77">
        <f>'Segment Data'!O25</f>
        <v>8753351.3732793666</v>
      </c>
      <c r="P11" s="76">
        <f>'Segment Data'!P25</f>
        <v>1882845.1012181696</v>
      </c>
      <c r="Q11" s="78">
        <f>'Segment Data'!Q25</f>
        <v>0.27404750489417773</v>
      </c>
    </row>
    <row r="12" spans="2:17" ht="15" thickBot="1">
      <c r="B12" s="340"/>
      <c r="C12" s="152" t="s">
        <v>340</v>
      </c>
      <c r="D12" s="144">
        <f>'Segment Data'!D26</f>
        <v>154545847.95510805</v>
      </c>
      <c r="E12" s="138">
        <f>'Segment Data'!E26</f>
        <v>-2314988.812964499</v>
      </c>
      <c r="F12" s="140">
        <f>'Segment Data'!F26</f>
        <v>-1.4758233225463017E-2</v>
      </c>
      <c r="G12" s="141">
        <f>'Segment Data'!G26</f>
        <v>50.084435429997612</v>
      </c>
      <c r="H12" s="142">
        <f>'Segment Data'!H26</f>
        <v>-4.1145458000349535</v>
      </c>
      <c r="I12" s="183">
        <f>'Segment Data'!I26</f>
        <v>2.4299023713690611</v>
      </c>
      <c r="J12" s="184">
        <f>'Segment Data'!J26</f>
        <v>5.7847227855539529E-2</v>
      </c>
      <c r="K12" s="140">
        <f>'Segment Data'!K26</f>
        <v>2.4386965882190834E-2</v>
      </c>
      <c r="L12" s="143">
        <f>'Segment Data'!L26</f>
        <v>375531322.43135941</v>
      </c>
      <c r="M12" s="139">
        <f>'Segment Data'!M26</f>
        <v>3448767.7598180175</v>
      </c>
      <c r="N12" s="140">
        <f>'Segment Data'!N26</f>
        <v>9.2688241265770771E-3</v>
      </c>
      <c r="O12" s="144">
        <f>'Segment Data'!O26</f>
        <v>149543491.04719466</v>
      </c>
      <c r="P12" s="138">
        <f>'Segment Data'!P26</f>
        <v>2799530.153124094</v>
      </c>
      <c r="Q12" s="140">
        <f>'Segment Data'!Q26</f>
        <v>1.9077651550819041E-2</v>
      </c>
    </row>
    <row r="13" spans="2:17">
      <c r="B13" s="344" t="s">
        <v>91</v>
      </c>
      <c r="C13" s="153" t="s">
        <v>205</v>
      </c>
      <c r="D13" s="116">
        <f>'Type Data'!D15</f>
        <v>254505991.24612877</v>
      </c>
      <c r="E13" s="110">
        <f>'Type Data'!E15</f>
        <v>16376993.011164784</v>
      </c>
      <c r="F13" s="112">
        <f>'Type Data'!F15</f>
        <v>6.8773619057538982E-2</v>
      </c>
      <c r="G13" s="113">
        <f>'Type Data'!G15</f>
        <v>82.479012239894743</v>
      </c>
      <c r="H13" s="114">
        <f>'Type Data'!H15</f>
        <v>0.20003571788355146</v>
      </c>
      <c r="I13" s="185">
        <f>'Type Data'!I15</f>
        <v>2.7809367127297988</v>
      </c>
      <c r="J13" s="186">
        <f>'Type Data'!J15</f>
        <v>3.525942273692273E-2</v>
      </c>
      <c r="K13" s="112">
        <f>'Type Data'!K15</f>
        <v>1.2841794214284451E-2</v>
      </c>
      <c r="L13" s="115">
        <f>'Type Data'!L15</f>
        <v>707765054.66604829</v>
      </c>
      <c r="M13" s="111">
        <f>'Type Data'!M15</f>
        <v>53939672.123553991</v>
      </c>
      <c r="N13" s="112">
        <f>'Type Data'!N15</f>
        <v>8.2498589935131914E-2</v>
      </c>
      <c r="O13" s="116">
        <f>'Type Data'!O15</f>
        <v>275921542.84555984</v>
      </c>
      <c r="P13" s="110">
        <f>'Type Data'!P15</f>
        <v>18939105.274527669</v>
      </c>
      <c r="Q13" s="112">
        <f>'Type Data'!Q15</f>
        <v>7.3698052884616824E-2</v>
      </c>
    </row>
    <row r="14" spans="2:17">
      <c r="B14" s="342"/>
      <c r="C14" s="154" t="s">
        <v>206</v>
      </c>
      <c r="D14" s="77">
        <f>'Type Data'!D16</f>
        <v>38301052.846507169</v>
      </c>
      <c r="E14" s="76">
        <f>'Type Data'!E16</f>
        <v>2838801.851869911</v>
      </c>
      <c r="F14" s="78">
        <f>'Type Data'!F16</f>
        <v>8.005137215624597E-2</v>
      </c>
      <c r="G14" s="95">
        <f>'Type Data'!G16</f>
        <v>12.412411161955196</v>
      </c>
      <c r="H14" s="81">
        <f>'Type Data'!H16</f>
        <v>0.1593981369459101</v>
      </c>
      <c r="I14" s="181">
        <f>'Type Data'!I16</f>
        <v>2.8269718052087471</v>
      </c>
      <c r="J14" s="182">
        <f>'Type Data'!J16</f>
        <v>2.8411337675874559E-2</v>
      </c>
      <c r="K14" s="78">
        <f>'Type Data'!K16</f>
        <v>1.0152125710873473E-2</v>
      </c>
      <c r="L14" s="79">
        <f>'Type Data'!L16</f>
        <v>108275996.50688599</v>
      </c>
      <c r="M14" s="80">
        <f>'Type Data'!M16</f>
        <v>9032742.783565864</v>
      </c>
      <c r="N14" s="78">
        <f>'Type Data'!N16</f>
        <v>9.1016189460577462E-2</v>
      </c>
      <c r="O14" s="77">
        <f>'Type Data'!O16</f>
        <v>30596719.72017685</v>
      </c>
      <c r="P14" s="76">
        <f>'Type Data'!P16</f>
        <v>3567509.7550078258</v>
      </c>
      <c r="Q14" s="78">
        <f>'Type Data'!Q16</f>
        <v>0.13198720049920323</v>
      </c>
    </row>
    <row r="15" spans="2:17">
      <c r="B15" s="342"/>
      <c r="C15" s="154" t="s">
        <v>207</v>
      </c>
      <c r="D15" s="77">
        <f>'Type Data'!D17</f>
        <v>14602313.315114995</v>
      </c>
      <c r="E15" s="76">
        <f>'Type Data'!E17</f>
        <v>-80259.899543473497</v>
      </c>
      <c r="F15" s="78">
        <f>'Type Data'!F17</f>
        <v>-5.4663374307812309E-3</v>
      </c>
      <c r="G15" s="95">
        <f>'Type Data'!G17</f>
        <v>4.7322437194942353</v>
      </c>
      <c r="H15" s="81">
        <f>'Type Data'!H17</f>
        <v>-0.34091875028436824</v>
      </c>
      <c r="I15" s="181">
        <f>'Type Data'!I17</f>
        <v>3.3471779954965548</v>
      </c>
      <c r="J15" s="182">
        <f>'Type Data'!J17</f>
        <v>-2.3103988522415353E-2</v>
      </c>
      <c r="K15" s="78">
        <f>'Type Data'!K17</f>
        <v>-6.8552093361827458E-3</v>
      </c>
      <c r="L15" s="79">
        <f>'Type Data'!L17</f>
        <v>48876541.811699264</v>
      </c>
      <c r="M15" s="80">
        <f>'Type Data'!M17</f>
        <v>-607870.17270366848</v>
      </c>
      <c r="N15" s="78">
        <f>'Type Data'!N17</f>
        <v>-1.2284073879573714E-2</v>
      </c>
      <c r="O15" s="77">
        <f>'Type Data'!O17</f>
        <v>23542178.637447655</v>
      </c>
      <c r="P15" s="76">
        <f>'Type Data'!P17</f>
        <v>-1384934.8356534466</v>
      </c>
      <c r="Q15" s="78">
        <f>'Type Data'!Q17</f>
        <v>-5.5559374620247653E-2</v>
      </c>
    </row>
    <row r="16" spans="2:17" ht="15" thickBot="1">
      <c r="B16" s="345"/>
      <c r="C16" s="155" t="s">
        <v>208</v>
      </c>
      <c r="D16" s="144">
        <f>'Type Data'!D18</f>
        <v>1026191.9618517442</v>
      </c>
      <c r="E16" s="138">
        <f>'Type Data'!E18</f>
        <v>-84375.460852332879</v>
      </c>
      <c r="F16" s="140">
        <f>'Type Data'!F18</f>
        <v>-7.5975090865613881E-2</v>
      </c>
      <c r="G16" s="141">
        <f>'Type Data'!G18</f>
        <v>0.33256309200280582</v>
      </c>
      <c r="H16" s="142">
        <f>'Type Data'!H18</f>
        <v>-5.1163172232419285E-2</v>
      </c>
      <c r="I16" s="183">
        <f>'Type Data'!I18</f>
        <v>3.015689494006605</v>
      </c>
      <c r="J16" s="184">
        <f>'Type Data'!J18</f>
        <v>0.15143830851699214</v>
      </c>
      <c r="K16" s="140">
        <f>'Type Data'!K18</f>
        <v>5.2871867273437262E-2</v>
      </c>
      <c r="L16" s="143">
        <f>'Type Data'!L18</f>
        <v>3094676.318190332</v>
      </c>
      <c r="M16" s="139">
        <f>'Type Data'!M18</f>
        <v>-86267.73885596497</v>
      </c>
      <c r="N16" s="140">
        <f>'Type Data'!N18</f>
        <v>-2.7120168512510683E-2</v>
      </c>
      <c r="O16" s="144">
        <f>'Type Data'!O18</f>
        <v>4104767.8474069769</v>
      </c>
      <c r="P16" s="138">
        <f>'Type Data'!P18</f>
        <v>-337501.84340933152</v>
      </c>
      <c r="Q16" s="140">
        <f>'Type Data'!Q18</f>
        <v>-7.5975090865613881E-2</v>
      </c>
    </row>
    <row r="17" spans="2:17" ht="15" customHeight="1" thickBot="1">
      <c r="B17" s="94" t="s">
        <v>209</v>
      </c>
      <c r="C17" s="156" t="s">
        <v>210</v>
      </c>
      <c r="D17" s="137">
        <f>Granola!D6</f>
        <v>266948.36480861274</v>
      </c>
      <c r="E17" s="131">
        <f>Granola!E6</f>
        <v>-100577.00212783826</v>
      </c>
      <c r="F17" s="133">
        <f>Granola!F6</f>
        <v>-0.2736600277858619</v>
      </c>
      <c r="G17" s="134">
        <f>Granola!G6</f>
        <v>8.6511273627254387E-2</v>
      </c>
      <c r="H17" s="135">
        <f>Granola!H6</f>
        <v>-4.0477086721744826E-2</v>
      </c>
      <c r="I17" s="187">
        <f>Granola!I6</f>
        <v>3.6800770806014333</v>
      </c>
      <c r="J17" s="188">
        <f>Granola!J6</f>
        <v>0.19786753512818445</v>
      </c>
      <c r="K17" s="133">
        <f>Granola!K6</f>
        <v>5.6822409032048445E-2</v>
      </c>
      <c r="L17" s="136">
        <f>Granola!L6</f>
        <v>982390.55903620599</v>
      </c>
      <c r="M17" s="132">
        <f>Granola!M6</f>
        <v>-297409.78191346209</v>
      </c>
      <c r="N17" s="133">
        <f>Granola!N6</f>
        <v>-0.23238764078838342</v>
      </c>
      <c r="O17" s="137">
        <f>Granola!O6</f>
        <v>401143.61210143566</v>
      </c>
      <c r="P17" s="131">
        <f>Granola!P6</f>
        <v>-85610.180319329724</v>
      </c>
      <c r="Q17" s="133">
        <f>Granola!Q6</f>
        <v>-0.17587984244265645</v>
      </c>
    </row>
    <row r="18" spans="2:17">
      <c r="B18" s="341" t="s">
        <v>211</v>
      </c>
      <c r="C18" s="157" t="s">
        <v>22</v>
      </c>
      <c r="D18" s="125">
        <f>'NB vs PL'!D9</f>
        <v>249694800.54589519</v>
      </c>
      <c r="E18" s="117">
        <f>'NB vs PL'!E9</f>
        <v>12260928.873249441</v>
      </c>
      <c r="F18" s="121">
        <f>'NB vs PL'!F9</f>
        <v>5.1639341880225918E-2</v>
      </c>
      <c r="G18" s="122">
        <f>'NB vs PL'!G9</f>
        <v>80.919825932688056</v>
      </c>
      <c r="H18" s="123">
        <f>'NB vs PL'!H9</f>
        <v>-1.1189685765286583</v>
      </c>
      <c r="I18" s="189">
        <f>'NB vs PL'!I9</f>
        <v>3.065487671650597</v>
      </c>
      <c r="J18" s="190">
        <f>'NB vs PL'!J9</f>
        <v>4.8408774766278029E-2</v>
      </c>
      <c r="K18" s="121">
        <f>'NB vs PL'!K9</f>
        <v>1.6044915105226074E-2</v>
      </c>
      <c r="L18" s="124">
        <f>'NB vs PL'!L9</f>
        <v>765436332.74869645</v>
      </c>
      <c r="M18" s="118">
        <f>'NB vs PL'!M9</f>
        <v>49079609.119617462</v>
      </c>
      <c r="N18" s="121">
        <f>'NB vs PL'!N9</f>
        <v>6.8512805842009944E-2</v>
      </c>
      <c r="O18" s="125">
        <f>'NB vs PL'!O9</f>
        <v>287331712.81801283</v>
      </c>
      <c r="P18" s="117">
        <f>'NB vs PL'!P9</f>
        <v>18023708.113467932</v>
      </c>
      <c r="Q18" s="121">
        <f>'NB vs PL'!Q9</f>
        <v>6.6926002193070946E-2</v>
      </c>
    </row>
    <row r="19" spans="2:17" ht="15" thickBot="1">
      <c r="B19" s="343"/>
      <c r="C19" s="158" t="s">
        <v>21</v>
      </c>
      <c r="D19" s="130">
        <f>'NB vs PL'!D10</f>
        <v>58875809.521410711</v>
      </c>
      <c r="E19" s="119">
        <f>'NB vs PL'!E10</f>
        <v>6893103.2286480516</v>
      </c>
      <c r="F19" s="126">
        <f>'NB vs PL'!F10</f>
        <v>0.13260377768380541</v>
      </c>
      <c r="G19" s="127">
        <f>'NB vs PL'!G10</f>
        <v>19.080174067312885</v>
      </c>
      <c r="H19" s="128">
        <f>'NB vs PL'!H10</f>
        <v>1.1189685765284914</v>
      </c>
      <c r="I19" s="191">
        <f>'NB vs PL'!I10</f>
        <v>1.7547245861967753</v>
      </c>
      <c r="J19" s="192">
        <f>'NB vs PL'!J10</f>
        <v>3.3154352893534522E-2</v>
      </c>
      <c r="K19" s="126">
        <f>'NB vs PL'!K10</f>
        <v>1.9258205243198261E-2</v>
      </c>
      <c r="L19" s="129">
        <f>'NB vs PL'!L10</f>
        <v>103310830.49945757</v>
      </c>
      <c r="M19" s="120">
        <f>'NB vs PL'!M10</f>
        <v>13818950.699292317</v>
      </c>
      <c r="N19" s="126">
        <f>'NB vs PL'!N10</f>
        <v>0.15441569369366179</v>
      </c>
      <c r="O19" s="130">
        <f>'NB vs PL'!O10</f>
        <v>47110278.247413211</v>
      </c>
      <c r="P19" s="119">
        <f>'NB vs PL'!P10</f>
        <v>3011890.6802391931</v>
      </c>
      <c r="Q19" s="126">
        <f>'NB vs PL'!Q10</f>
        <v>6.8299338057457373E-2</v>
      </c>
    </row>
    <row r="20" spans="2:17">
      <c r="B20" s="344" t="s">
        <v>92</v>
      </c>
      <c r="C20" s="153" t="s">
        <v>200</v>
      </c>
      <c r="D20" s="116">
        <f>Package!D15</f>
        <v>157858392.37955242</v>
      </c>
      <c r="E20" s="110">
        <f>Package!E15</f>
        <v>5260633.8608580828</v>
      </c>
      <c r="F20" s="112">
        <f>Package!F15</f>
        <v>3.4473860638088057E-2</v>
      </c>
      <c r="G20" s="113">
        <f>Package!G15</f>
        <v>51.157948044734908</v>
      </c>
      <c r="H20" s="114">
        <f>Package!H15</f>
        <v>-1.5680428406022671</v>
      </c>
      <c r="I20" s="185">
        <f>Package!I15</f>
        <v>2.998511627033785</v>
      </c>
      <c r="J20" s="186">
        <f>Package!J15</f>
        <v>4.2202324359592591E-2</v>
      </c>
      <c r="K20" s="112">
        <f>Package!K15</f>
        <v>1.4275341325556693E-2</v>
      </c>
      <c r="L20" s="115">
        <f>Package!L15</f>
        <v>473340224.97494942</v>
      </c>
      <c r="M20" s="111">
        <f>Package!M15</f>
        <v>22214051.89890337</v>
      </c>
      <c r="N20" s="112">
        <f>Package!N15</f>
        <v>4.9241328091063255E-2</v>
      </c>
      <c r="O20" s="116">
        <f>Package!O15</f>
        <v>240530087.8053</v>
      </c>
      <c r="P20" s="110">
        <f>Package!P15</f>
        <v>11626140.009151489</v>
      </c>
      <c r="Q20" s="112">
        <f>Package!Q15</f>
        <v>5.0790474000497375E-2</v>
      </c>
    </row>
    <row r="21" spans="2:17">
      <c r="B21" s="342"/>
      <c r="C21" s="154" t="s">
        <v>201</v>
      </c>
      <c r="D21" s="77">
        <f>Package!D16</f>
        <v>93633170.835521489</v>
      </c>
      <c r="E21" s="76">
        <f>Package!E16</f>
        <v>11181042.824669525</v>
      </c>
      <c r="F21" s="78">
        <f>Package!F16</f>
        <v>0.13560647971630191</v>
      </c>
      <c r="G21" s="95">
        <f>Package!G16</f>
        <v>30.344163630845774</v>
      </c>
      <c r="H21" s="81">
        <f>Package!H16</f>
        <v>1.8550810114293839</v>
      </c>
      <c r="I21" s="181">
        <f>Package!I16</f>
        <v>2.3815403890907882</v>
      </c>
      <c r="J21" s="182">
        <f>Package!J16</f>
        <v>2.5135121460399201E-2</v>
      </c>
      <c r="K21" s="78">
        <f>Package!K16</f>
        <v>1.066672265831216E-2</v>
      </c>
      <c r="L21" s="79">
        <f>Package!L16</f>
        <v>222991178.10343209</v>
      </c>
      <c r="M21" s="80">
        <f>Package!M16</f>
        <v>28700549.331325352</v>
      </c>
      <c r="N21" s="78">
        <f>Package!N16</f>
        <v>0.14771967908441777</v>
      </c>
      <c r="O21" s="77">
        <f>Package!O16</f>
        <v>46235138.350255407</v>
      </c>
      <c r="P21" s="76">
        <f>Package!P16</f>
        <v>4976996.1542894542</v>
      </c>
      <c r="Q21" s="78">
        <f>Package!Q16</f>
        <v>0.1206306413568007</v>
      </c>
    </row>
    <row r="22" spans="2:17">
      <c r="B22" s="342"/>
      <c r="C22" s="154" t="s">
        <v>202</v>
      </c>
      <c r="D22" s="77">
        <f>Package!D17</f>
        <v>12744497.739477048</v>
      </c>
      <c r="E22" s="76">
        <f>Package!E17</f>
        <v>-837984.24248323962</v>
      </c>
      <c r="F22" s="78">
        <f>Package!F17</f>
        <v>-6.1695958337821981E-2</v>
      </c>
      <c r="G22" s="95">
        <f>Package!G17</f>
        <v>4.1301722599885053</v>
      </c>
      <c r="H22" s="81">
        <f>Package!H17</f>
        <v>-0.56288370710396585</v>
      </c>
      <c r="I22" s="181">
        <f>Package!I17</f>
        <v>2.4028533891967832</v>
      </c>
      <c r="J22" s="182">
        <f>Package!J17</f>
        <v>7.4125469754217299E-2</v>
      </c>
      <c r="K22" s="78">
        <f>Package!K17</f>
        <v>3.1830884636776684E-2</v>
      </c>
      <c r="L22" s="79">
        <f>Package!L17</f>
        <v>30623159.586913165</v>
      </c>
      <c r="M22" s="80">
        <f>Package!M17</f>
        <v>-1006745.4198033549</v>
      </c>
      <c r="N22" s="78">
        <f>Package!N17</f>
        <v>-3.1828910633451959E-2</v>
      </c>
      <c r="O22" s="77">
        <f>Package!O17</f>
        <v>7101412.9973712387</v>
      </c>
      <c r="P22" s="76">
        <f>Package!P17</f>
        <v>-93628.490494885482</v>
      </c>
      <c r="Q22" s="78">
        <f>Package!Q17</f>
        <v>-1.3012918779242986E-2</v>
      </c>
    </row>
    <row r="23" spans="2:17" ht="15" thickBot="1">
      <c r="B23" s="345"/>
      <c r="C23" s="155" t="s">
        <v>203</v>
      </c>
      <c r="D23" s="144">
        <f>Package!D18</f>
        <v>38356368.92644643</v>
      </c>
      <c r="E23" s="138">
        <f>Package!E18</f>
        <v>2882103.896157153</v>
      </c>
      <c r="F23" s="140">
        <f>Package!F18</f>
        <v>8.1244922021535979E-2</v>
      </c>
      <c r="G23" s="141">
        <f>Package!G18</f>
        <v>12.430337716894178</v>
      </c>
      <c r="H23" s="142">
        <f>Package!H18</f>
        <v>0.17317356974238329</v>
      </c>
      <c r="I23" s="183">
        <f>Package!I18</f>
        <v>2.8241370065239035</v>
      </c>
      <c r="J23" s="184">
        <f>Package!J18</f>
        <v>2.6074053577192391E-2</v>
      </c>
      <c r="K23" s="140">
        <f>Package!K18</f>
        <v>9.3186086287776852E-3</v>
      </c>
      <c r="L23" s="143">
        <f>Package!L18</f>
        <v>108323640.92106089</v>
      </c>
      <c r="M23" s="139">
        <f>Package!M18</f>
        <v>9064414.1567954272</v>
      </c>
      <c r="N23" s="140">
        <f>Package!N18</f>
        <v>9.1320620281707926E-2</v>
      </c>
      <c r="O23" s="144">
        <f>Package!O18</f>
        <v>30610854.669581804</v>
      </c>
      <c r="P23" s="138">
        <f>Package!P18</f>
        <v>3577237.0984990261</v>
      </c>
      <c r="Q23" s="140">
        <f>Package!Q18</f>
        <v>0.13232550505284621</v>
      </c>
    </row>
    <row r="24" spans="2:17">
      <c r="B24" s="341" t="s">
        <v>212</v>
      </c>
      <c r="C24" s="159" t="s">
        <v>213</v>
      </c>
      <c r="D24" s="116">
        <f>Flavor!D42</f>
        <v>28690840.446112104</v>
      </c>
      <c r="E24" s="110">
        <f>Flavor!E42</f>
        <v>1135622.8143078871</v>
      </c>
      <c r="F24" s="112">
        <f>Flavor!F42</f>
        <v>4.1212623666493996E-2</v>
      </c>
      <c r="G24" s="113">
        <f>Flavor!G42</f>
        <v>9.2979822154333771</v>
      </c>
      <c r="H24" s="114">
        <f>Flavor!H42</f>
        <v>-0.22297122321102769</v>
      </c>
      <c r="I24" s="185">
        <f>Flavor!I42</f>
        <v>2.9042890581961425</v>
      </c>
      <c r="J24" s="186">
        <f>Flavor!J42</f>
        <v>5.4350174555982456E-2</v>
      </c>
      <c r="K24" s="112">
        <f>Flavor!K42</f>
        <v>1.9070645643657541E-2</v>
      </c>
      <c r="L24" s="115">
        <f>Flavor!L42</f>
        <v>83326493.978094712</v>
      </c>
      <c r="M24" s="111">
        <f>Flavor!M42</f>
        <v>4795807.8020489514</v>
      </c>
      <c r="N24" s="112">
        <f>Flavor!N42</f>
        <v>6.1069220652140668E-2</v>
      </c>
      <c r="O24" s="116">
        <f>Flavor!O42</f>
        <v>35425568.574453495</v>
      </c>
      <c r="P24" s="110">
        <f>Flavor!P42</f>
        <v>612957.66003230959</v>
      </c>
      <c r="Q24" s="112">
        <f>Flavor!Q42</f>
        <v>1.7607345267470036E-2</v>
      </c>
    </row>
    <row r="25" spans="2:17">
      <c r="B25" s="342"/>
      <c r="C25" s="154" t="s">
        <v>214</v>
      </c>
      <c r="D25" s="77">
        <f>Flavor!D43</f>
        <v>52410424.630586095</v>
      </c>
      <c r="E25" s="76">
        <f>Flavor!E43</f>
        <v>-2373452.0752540082</v>
      </c>
      <c r="F25" s="78">
        <f>Flavor!F43</f>
        <v>-4.3323916049208544E-2</v>
      </c>
      <c r="G25" s="95">
        <f>Flavor!G43</f>
        <v>16.984904887459876</v>
      </c>
      <c r="H25" s="81">
        <f>Flavor!H43</f>
        <v>-1.9441685923559753</v>
      </c>
      <c r="I25" s="181">
        <f>Flavor!I43</f>
        <v>2.5504013255755762</v>
      </c>
      <c r="J25" s="182">
        <f>Flavor!J43</f>
        <v>8.0868023997031635E-2</v>
      </c>
      <c r="K25" s="78">
        <f>Flavor!K43</f>
        <v>3.2746277989181269E-2</v>
      </c>
      <c r="L25" s="79">
        <f>Flavor!L43</f>
        <v>133667616.4518256</v>
      </c>
      <c r="M25" s="80">
        <f>Flavor!M43</f>
        <v>-1622991.462819621</v>
      </c>
      <c r="N25" s="78">
        <f>Flavor!N43</f>
        <v>-1.1996335058554585E-2</v>
      </c>
      <c r="O25" s="77">
        <f>Flavor!O43</f>
        <v>39525898.399142705</v>
      </c>
      <c r="P25" s="76">
        <f>Flavor!P43</f>
        <v>527300.09554995596</v>
      </c>
      <c r="Q25" s="78">
        <f>Flavor!Q43</f>
        <v>1.3521001227917938E-2</v>
      </c>
    </row>
    <row r="26" spans="2:17">
      <c r="B26" s="342"/>
      <c r="C26" s="154" t="s">
        <v>215</v>
      </c>
      <c r="D26" s="77">
        <f>Flavor!D44</f>
        <v>50170801.277457654</v>
      </c>
      <c r="E26" s="76">
        <f>Flavor!E44</f>
        <v>5256730.5010430738</v>
      </c>
      <c r="F26" s="78">
        <f>Flavor!F44</f>
        <v>0.11703972519461552</v>
      </c>
      <c r="G26" s="95">
        <f>Flavor!G44</f>
        <v>16.259099097776943</v>
      </c>
      <c r="H26" s="81">
        <f>Flavor!H44</f>
        <v>0.74026769835956685</v>
      </c>
      <c r="I26" s="181">
        <f>Flavor!I44</f>
        <v>2.8607012164793919</v>
      </c>
      <c r="J26" s="182">
        <f>Flavor!J44</f>
        <v>5.0931604458243296E-2</v>
      </c>
      <c r="K26" s="78">
        <f>Flavor!K44</f>
        <v>1.8126612317373138E-2</v>
      </c>
      <c r="L26" s="79">
        <f>Flavor!L44</f>
        <v>143523672.24616894</v>
      </c>
      <c r="M26" s="80">
        <f>Flavor!M44</f>
        <v>17325481.026432142</v>
      </c>
      <c r="N26" s="78">
        <f>Flavor!N44</f>
        <v>0.13728787123632338</v>
      </c>
      <c r="O26" s="77">
        <f>Flavor!O44</f>
        <v>44889391.177383833</v>
      </c>
      <c r="P26" s="76">
        <f>Flavor!P44</f>
        <v>3789831.6235505193</v>
      </c>
      <c r="Q26" s="78">
        <f>Flavor!Q44</f>
        <v>9.2211003346313131E-2</v>
      </c>
    </row>
    <row r="27" spans="2:17">
      <c r="B27" s="342"/>
      <c r="C27" s="154" t="s">
        <v>216</v>
      </c>
      <c r="D27" s="77">
        <f>Flavor!D45</f>
        <v>7292321.028161102</v>
      </c>
      <c r="E27" s="76">
        <f>Flavor!E45</f>
        <v>353959.29817624483</v>
      </c>
      <c r="F27" s="78">
        <f>Flavor!F45</f>
        <v>5.1014823376327102E-2</v>
      </c>
      <c r="G27" s="95">
        <f>Flavor!G45</f>
        <v>2.3632584537362646</v>
      </c>
      <c r="H27" s="81">
        <f>Flavor!H45</f>
        <v>-3.4103086076501921E-2</v>
      </c>
      <c r="I27" s="181">
        <f>Flavor!I45</f>
        <v>2.9025222289794992</v>
      </c>
      <c r="J27" s="182">
        <f>Flavor!J45</f>
        <v>0.11034246752392241</v>
      </c>
      <c r="K27" s="78">
        <f>Flavor!K45</f>
        <v>3.9518396718985008E-2</v>
      </c>
      <c r="L27" s="79">
        <f>Flavor!L45</f>
        <v>21166123.885092236</v>
      </c>
      <c r="M27" s="80">
        <f>Flavor!M45</f>
        <v>1792970.6849706136</v>
      </c>
      <c r="N27" s="78">
        <f>Flavor!N45</f>
        <v>9.2549244124046748E-2</v>
      </c>
      <c r="O27" s="77">
        <f>Flavor!O45</f>
        <v>7630939.3544143466</v>
      </c>
      <c r="P27" s="76">
        <f>Flavor!P45</f>
        <v>656948.41994894762</v>
      </c>
      <c r="Q27" s="78">
        <f>Flavor!Q45</f>
        <v>9.419978117584217E-2</v>
      </c>
    </row>
    <row r="28" spans="2:17">
      <c r="B28" s="342"/>
      <c r="C28" s="154" t="s">
        <v>217</v>
      </c>
      <c r="D28" s="77">
        <f>Flavor!D46</f>
        <v>54072934.215848826</v>
      </c>
      <c r="E28" s="76">
        <f>Flavor!E46</f>
        <v>7386890.0206903368</v>
      </c>
      <c r="F28" s="78">
        <f>Flavor!F46</f>
        <v>0.15822480032387032</v>
      </c>
      <c r="G28" s="95">
        <f>Flavor!G46</f>
        <v>17.523682571083121</v>
      </c>
      <c r="H28" s="81">
        <f>Flavor!H46</f>
        <v>1.3925941160399553</v>
      </c>
      <c r="I28" s="181">
        <f>Flavor!I46</f>
        <v>2.5775687681676374</v>
      </c>
      <c r="J28" s="182">
        <f>Flavor!J46</f>
        <v>5.4227285029195826E-3</v>
      </c>
      <c r="K28" s="78">
        <f>Flavor!K46</f>
        <v>2.1082506278012276E-3</v>
      </c>
      <c r="L28" s="79">
        <f>Flavor!L46</f>
        <v>139376706.43795514</v>
      </c>
      <c r="M28" s="80">
        <f>Flavor!M46</f>
        <v>19293382.753766239</v>
      </c>
      <c r="N28" s="78">
        <f>Flavor!N46</f>
        <v>0.16066662848628793</v>
      </c>
      <c r="O28" s="77">
        <f>Flavor!O46</f>
        <v>34208868.863055632</v>
      </c>
      <c r="P28" s="76">
        <f>Flavor!P46</f>
        <v>3760947.6235215887</v>
      </c>
      <c r="Q28" s="78">
        <f>Flavor!Q46</f>
        <v>0.12352066973420561</v>
      </c>
    </row>
    <row r="29" spans="2:17">
      <c r="B29" s="342"/>
      <c r="C29" s="154" t="s">
        <v>218</v>
      </c>
      <c r="D29" s="77">
        <f>Flavor!D47</f>
        <v>11395986.694899648</v>
      </c>
      <c r="E29" s="76">
        <f>Flavor!E47</f>
        <v>135553.92330526188</v>
      </c>
      <c r="F29" s="78">
        <f>Flavor!F47</f>
        <v>1.2038074029198128E-2</v>
      </c>
      <c r="G29" s="95">
        <f>Flavor!G47</f>
        <v>3.6931536326204393</v>
      </c>
      <c r="H29" s="81">
        <f>Flavor!H47</f>
        <v>-0.19758160126114399</v>
      </c>
      <c r="I29" s="181">
        <f>Flavor!I47</f>
        <v>2.8264073925356619</v>
      </c>
      <c r="J29" s="182">
        <f>Flavor!J47</f>
        <v>1.4889610165708778E-2</v>
      </c>
      <c r="K29" s="78">
        <f>Flavor!K47</f>
        <v>5.2959331287450243E-3</v>
      </c>
      <c r="L29" s="79">
        <f>Flavor!L47</f>
        <v>32209701.039702412</v>
      </c>
      <c r="M29" s="80">
        <f>Flavor!M47</f>
        <v>550794.06518341601</v>
      </c>
      <c r="N29" s="78">
        <f>Flavor!N47</f>
        <v>1.7397759993000656E-2</v>
      </c>
      <c r="O29" s="77">
        <f>Flavor!O47</f>
        <v>20436758.689107455</v>
      </c>
      <c r="P29" s="76">
        <f>Flavor!P47</f>
        <v>421709.1971331872</v>
      </c>
      <c r="Q29" s="78">
        <f>Flavor!Q47</f>
        <v>2.1069605513705385E-2</v>
      </c>
    </row>
    <row r="30" spans="2:17">
      <c r="B30" s="342"/>
      <c r="C30" s="154" t="s">
        <v>219</v>
      </c>
      <c r="D30" s="77">
        <f>Flavor!D48</f>
        <v>993204.03648754023</v>
      </c>
      <c r="E30" s="76">
        <f>Flavor!E48</f>
        <v>9718.3301829231204</v>
      </c>
      <c r="F30" s="78">
        <f>Flavor!F48</f>
        <v>9.8815164476961318E-3</v>
      </c>
      <c r="G30" s="95">
        <f>Flavor!G48</f>
        <v>0.32187253227742935</v>
      </c>
      <c r="H30" s="81">
        <f>Flavor!H48</f>
        <v>-1.7944113064212286E-2</v>
      </c>
      <c r="I30" s="181">
        <f>Flavor!I48</f>
        <v>3.5299469761171021</v>
      </c>
      <c r="J30" s="182">
        <f>Flavor!J48</f>
        <v>8.8987301066906443E-2</v>
      </c>
      <c r="K30" s="78">
        <f>Flavor!K48</f>
        <v>2.5861186840443959E-2</v>
      </c>
      <c r="L30" s="79">
        <f>Flavor!L48</f>
        <v>3505957.5852664923</v>
      </c>
      <c r="M30" s="80">
        <f>Flavor!M48</f>
        <v>121822.92888404476</v>
      </c>
      <c r="N30" s="78">
        <f>Flavor!N48</f>
        <v>3.5998251031260767E-2</v>
      </c>
      <c r="O30" s="77">
        <f>Flavor!O48</f>
        <v>1870668.8391027316</v>
      </c>
      <c r="P30" s="76">
        <f>Flavor!P48</f>
        <v>139232.13044660771</v>
      </c>
      <c r="Q30" s="78">
        <f>Flavor!Q48</f>
        <v>8.04142188683723E-2</v>
      </c>
    </row>
    <row r="31" spans="2:17">
      <c r="B31" s="342"/>
      <c r="C31" s="154" t="s">
        <v>220</v>
      </c>
      <c r="D31" s="77">
        <f>Flavor!D49</f>
        <v>7911791.6277388167</v>
      </c>
      <c r="E31" s="76">
        <f>Flavor!E49</f>
        <v>-316027.65088417195</v>
      </c>
      <c r="F31" s="78">
        <f>Flavor!F49</f>
        <v>-3.8409649043368688E-2</v>
      </c>
      <c r="G31" s="95">
        <f>Flavor!G49</f>
        <v>2.5640133472248574</v>
      </c>
      <c r="H31" s="81">
        <f>Flavor!H49</f>
        <v>-0.2788850577194788</v>
      </c>
      <c r="I31" s="181">
        <f>Flavor!I49</f>
        <v>3.0978955000556554</v>
      </c>
      <c r="J31" s="182">
        <f>Flavor!J49</f>
        <v>3.1635713847268931E-3</v>
      </c>
      <c r="K31" s="78">
        <f>Flavor!K49</f>
        <v>1.0222440772391969E-3</v>
      </c>
      <c r="L31" s="79">
        <f>Flavor!L49</f>
        <v>24509903.68095009</v>
      </c>
      <c r="M31" s="80">
        <f>Flavor!M49</f>
        <v>-952991.3439386785</v>
      </c>
      <c r="N31" s="78">
        <f>Flavor!N49</f>
        <v>-3.7426669002372855E-2</v>
      </c>
      <c r="O31" s="77">
        <f>Flavor!O49</f>
        <v>14854397.987988096</v>
      </c>
      <c r="P31" s="76">
        <f>Flavor!P49</f>
        <v>-473671.27020586468</v>
      </c>
      <c r="Q31" s="78">
        <f>Flavor!Q49</f>
        <v>-3.0902213594360763E-2</v>
      </c>
    </row>
    <row r="32" spans="2:17">
      <c r="B32" s="342"/>
      <c r="C32" s="154" t="s">
        <v>221</v>
      </c>
      <c r="D32" s="77">
        <f>Flavor!D50</f>
        <v>3167412.2988353227</v>
      </c>
      <c r="E32" s="76">
        <f>Flavor!E50</f>
        <v>-325364.66577780014</v>
      </c>
      <c r="F32" s="78">
        <f>Flavor!F50</f>
        <v>-9.3153576387560472E-2</v>
      </c>
      <c r="G32" s="95">
        <f>Flavor!G50</f>
        <v>1.0264789307525017</v>
      </c>
      <c r="H32" s="81">
        <f>Flavor!H50</f>
        <v>-0.1803548274127349</v>
      </c>
      <c r="I32" s="181">
        <f>Flavor!I50</f>
        <v>2.5118257429549358</v>
      </c>
      <c r="J32" s="182">
        <f>Flavor!J50</f>
        <v>-0.12467756673049557</v>
      </c>
      <c r="K32" s="78">
        <f>Flavor!K50</f>
        <v>-4.7288985480306946E-2</v>
      </c>
      <c r="L32" s="79">
        <f>Flavor!L50</f>
        <v>7955987.7507666349</v>
      </c>
      <c r="M32" s="80">
        <f>Flavor!M50</f>
        <v>-1252730.2764288988</v>
      </c>
      <c r="N32" s="78">
        <f>Flavor!N50</f>
        <v>-0.13603742374663752</v>
      </c>
      <c r="O32" s="77">
        <f>Flavor!O50</f>
        <v>2504629.9083817834</v>
      </c>
      <c r="P32" s="76">
        <f>Flavor!P50</f>
        <v>-131068.6795532098</v>
      </c>
      <c r="Q32" s="78">
        <f>Flavor!Q50</f>
        <v>-4.9728250473396879E-2</v>
      </c>
    </row>
    <row r="33" spans="2:17">
      <c r="B33" s="342"/>
      <c r="C33" s="154" t="s">
        <v>222</v>
      </c>
      <c r="D33" s="77">
        <f>Flavor!D51</f>
        <v>3519011.2479822808</v>
      </c>
      <c r="E33" s="76">
        <f>Flavor!E51</f>
        <v>79547.971290831454</v>
      </c>
      <c r="F33" s="78">
        <f>Flavor!F51</f>
        <v>2.3128018789999025E-2</v>
      </c>
      <c r="G33" s="95">
        <f>Flavor!G51</f>
        <v>1.1404233368870555</v>
      </c>
      <c r="H33" s="81">
        <f>Flavor!H51</f>
        <v>-4.7989331409567404E-2</v>
      </c>
      <c r="I33" s="181">
        <f>Flavor!I51</f>
        <v>3.2115009075880283</v>
      </c>
      <c r="J33" s="182">
        <f>Flavor!J51</f>
        <v>-3.3160739965441888E-2</v>
      </c>
      <c r="K33" s="78">
        <f>Flavor!K51</f>
        <v>-1.0220091820805306E-2</v>
      </c>
      <c r="L33" s="79">
        <f>Flavor!L51</f>
        <v>11301307.816707576</v>
      </c>
      <c r="M33" s="80">
        <f>Flavor!M51</f>
        <v>141413.23465824127</v>
      </c>
      <c r="N33" s="78">
        <f>Flavor!N51</f>
        <v>1.2671556493526753E-2</v>
      </c>
      <c r="O33" s="77">
        <f>Flavor!O51</f>
        <v>7556701.6058004554</v>
      </c>
      <c r="P33" s="76">
        <f>Flavor!P51</f>
        <v>269840.21645436436</v>
      </c>
      <c r="Q33" s="78">
        <f>Flavor!Q51</f>
        <v>3.7031062076862055E-2</v>
      </c>
    </row>
    <row r="34" spans="2:17">
      <c r="B34" s="342"/>
      <c r="C34" s="154" t="s">
        <v>223</v>
      </c>
      <c r="D34" s="77">
        <f>Flavor!D52</f>
        <v>635578.08486451372</v>
      </c>
      <c r="E34" s="76">
        <f>Flavor!E52</f>
        <v>-145649.08389433438</v>
      </c>
      <c r="F34" s="78">
        <f>Flavor!F52</f>
        <v>-0.18643627579636038</v>
      </c>
      <c r="G34" s="95">
        <f>Flavor!G52</f>
        <v>0.2059749257150208</v>
      </c>
      <c r="H34" s="81">
        <f>Flavor!H52</f>
        <v>-6.3956801849054778E-2</v>
      </c>
      <c r="I34" s="181">
        <f>Flavor!I52</f>
        <v>3.1498026159593184</v>
      </c>
      <c r="J34" s="182">
        <f>Flavor!J52</f>
        <v>8.9880988304093634E-2</v>
      </c>
      <c r="K34" s="78">
        <f>Flavor!K52</f>
        <v>2.9373624308465764E-2</v>
      </c>
      <c r="L34" s="79">
        <f>Flavor!L52</f>
        <v>2001945.514352659</v>
      </c>
      <c r="M34" s="80">
        <f>Flavor!M52</f>
        <v>-388548.39544439851</v>
      </c>
      <c r="N34" s="78">
        <f>Flavor!N52</f>
        <v>-0.16253896061060644</v>
      </c>
      <c r="O34" s="77">
        <f>Flavor!O52</f>
        <v>943489.67897927761</v>
      </c>
      <c r="P34" s="76">
        <f>Flavor!P52</f>
        <v>-167064.42724133423</v>
      </c>
      <c r="Q34" s="78">
        <f>Flavor!Q52</f>
        <v>-0.1504333974414632</v>
      </c>
    </row>
    <row r="35" spans="2:17">
      <c r="B35" s="342"/>
      <c r="C35" s="154" t="s">
        <v>224</v>
      </c>
      <c r="D35" s="77">
        <f>Flavor!D53</f>
        <v>3441523.3353989744</v>
      </c>
      <c r="E35" s="76">
        <f>Flavor!E53</f>
        <v>-24379.763209017925</v>
      </c>
      <c r="F35" s="78">
        <f>Flavor!F53</f>
        <v>-7.0341733497423942E-3</v>
      </c>
      <c r="G35" s="95">
        <f>Flavor!G53</f>
        <v>1.1153114467539009</v>
      </c>
      <c r="H35" s="81">
        <f>Flavor!H53</f>
        <v>-8.2236780432408008E-2</v>
      </c>
      <c r="I35" s="181">
        <f>Flavor!I53</f>
        <v>2.6611425321293249</v>
      </c>
      <c r="J35" s="182">
        <f>Flavor!J53</f>
        <v>3.5054049869901682E-2</v>
      </c>
      <c r="K35" s="78">
        <f>Flavor!K53</f>
        <v>1.3348388718319964E-2</v>
      </c>
      <c r="L35" s="79">
        <f>Flavor!L53</f>
        <v>9158384.123145787</v>
      </c>
      <c r="M35" s="80">
        <f>Flavor!M53</f>
        <v>56615.915264092386</v>
      </c>
      <c r="N35" s="78">
        <f>Flavor!N53</f>
        <v>6.2203204883932023E-3</v>
      </c>
      <c r="O35" s="77">
        <f>Flavor!O53</f>
        <v>4962943.7194129638</v>
      </c>
      <c r="P35" s="76">
        <f>Flavor!P53</f>
        <v>-123978.10818352271</v>
      </c>
      <c r="Q35" s="78">
        <f>Flavor!Q53</f>
        <v>-2.437193107842606E-2</v>
      </c>
    </row>
    <row r="36" spans="2:17" ht="15" thickBot="1">
      <c r="B36" s="343"/>
      <c r="C36" s="160" t="s">
        <v>225</v>
      </c>
      <c r="D36" s="144">
        <f>Flavor!D54</f>
        <v>1604119.3741861139</v>
      </c>
      <c r="E36" s="138">
        <f>Flavor!E54</f>
        <v>97118.455207529245</v>
      </c>
      <c r="F36" s="140">
        <f>Flavor!F54</f>
        <v>6.4444854667609769E-2</v>
      </c>
      <c r="G36" s="141">
        <f>Flavor!G54</f>
        <v>0.51985487983973477</v>
      </c>
      <c r="H36" s="142">
        <f>Flavor!H54</f>
        <v>-8.4815990069098124E-4</v>
      </c>
      <c r="I36" s="183">
        <f>Flavor!I54</f>
        <v>2.6025435270746282</v>
      </c>
      <c r="J36" s="184">
        <f>Flavor!J54</f>
        <v>0.19691904177630448</v>
      </c>
      <c r="K36" s="140">
        <f>Flavor!K54</f>
        <v>8.1857764160512506E-2</v>
      </c>
      <c r="L36" s="143">
        <f>Flavor!L54</f>
        <v>4174790.4939430743</v>
      </c>
      <c r="M36" s="139">
        <f>Flavor!M54</f>
        <v>549512.18388111563</v>
      </c>
      <c r="N36" s="140">
        <f>Flavor!N54</f>
        <v>0.15157793054286198</v>
      </c>
      <c r="O36" s="144">
        <f>Flavor!O54</f>
        <v>3817391.6420727386</v>
      </c>
      <c r="P36" s="138">
        <f>Flavor!P54</f>
        <v>372597.50427577598</v>
      </c>
      <c r="Q36" s="140">
        <f>Flavor!Q54</f>
        <v>0.10816248790822142</v>
      </c>
    </row>
    <row r="37" spans="2:17">
      <c r="B37" s="344" t="s">
        <v>226</v>
      </c>
      <c r="C37" s="224" t="s">
        <v>338</v>
      </c>
      <c r="D37" s="116">
        <f>Fat!D15</f>
        <v>68026251.044767857</v>
      </c>
      <c r="E37" s="110">
        <f>Fat!E15</f>
        <v>6018353.7796436399</v>
      </c>
      <c r="F37" s="112">
        <f>Fat!F15</f>
        <v>9.7057859483788825E-2</v>
      </c>
      <c r="G37" s="113">
        <f>Fat!G15</f>
        <v>22.045602797340447</v>
      </c>
      <c r="H37" s="114">
        <f>Fat!H15</f>
        <v>0.62046616521006115</v>
      </c>
      <c r="I37" s="185">
        <f>Fat!I15</f>
        <v>3.0983108055054607</v>
      </c>
      <c r="J37" s="186">
        <f>Fat!J15</f>
        <v>-2.0971032220145069E-3</v>
      </c>
      <c r="K37" s="112">
        <f>Fat!K15</f>
        <v>-6.7639590781305855E-4</v>
      </c>
      <c r="L37" s="115">
        <f>Fat!L15</f>
        <v>210766468.67003137</v>
      </c>
      <c r="M37" s="111">
        <f>Fat!M15</f>
        <v>18516693.585679471</v>
      </c>
      <c r="N37" s="112">
        <f>Fat!N15</f>
        <v>9.6315814036999778E-2</v>
      </c>
      <c r="O37" s="116">
        <f>Fat!O15</f>
        <v>70753527.48874025</v>
      </c>
      <c r="P37" s="110">
        <f>Fat!P15</f>
        <v>7309198.0963256806</v>
      </c>
      <c r="Q37" s="112">
        <f>Fat!Q15</f>
        <v>0.11520648364201279</v>
      </c>
    </row>
    <row r="38" spans="2:17">
      <c r="B38" s="342"/>
      <c r="C38" s="225" t="s">
        <v>228</v>
      </c>
      <c r="D38" s="77">
        <f>Fat!D16</f>
        <v>6495658.812426053</v>
      </c>
      <c r="E38" s="76">
        <f>Fat!E16</f>
        <v>1178154.7850485202</v>
      </c>
      <c r="F38" s="78">
        <f>Fat!F16</f>
        <v>0.22156161593535423</v>
      </c>
      <c r="G38" s="95">
        <f>Fat!G16</f>
        <v>2.1050801989889019</v>
      </c>
      <c r="H38" s="81">
        <f>Fat!H16</f>
        <v>0.26776180321505993</v>
      </c>
      <c r="I38" s="181">
        <f>Fat!I16</f>
        <v>3.6472368677789895</v>
      </c>
      <c r="J38" s="182">
        <f>Fat!J16</f>
        <v>0.19440405936019278</v>
      </c>
      <c r="K38" s="78">
        <f>Fat!K16</f>
        <v>5.6302772287783874E-2</v>
      </c>
      <c r="L38" s="79">
        <f>Fat!L16</f>
        <v>23691206.301193789</v>
      </c>
      <c r="M38" s="80">
        <f>Fat!M16</f>
        <v>5330753.9365655594</v>
      </c>
      <c r="N38" s="78">
        <f>Fat!N16</f>
        <v>0.29033892143285972</v>
      </c>
      <c r="O38" s="77">
        <f>Fat!O16</f>
        <v>9933954.8904250674</v>
      </c>
      <c r="P38" s="76">
        <f>Fat!P16</f>
        <v>2534460.9581075134</v>
      </c>
      <c r="Q38" s="78">
        <f>Fat!Q16</f>
        <v>0.34251814803687652</v>
      </c>
    </row>
    <row r="39" spans="2:17">
      <c r="B39" s="342"/>
      <c r="C39" s="225" t="s">
        <v>89</v>
      </c>
      <c r="D39" s="77">
        <f>Fat!D17</f>
        <v>124547632.05886497</v>
      </c>
      <c r="E39" s="76">
        <f>Fat!E17</f>
        <v>726206.26423607767</v>
      </c>
      <c r="F39" s="78">
        <f>Fat!F17</f>
        <v>5.864948328414249E-3</v>
      </c>
      <c r="G39" s="95">
        <f>Fat!G17</f>
        <v>40.362765602239165</v>
      </c>
      <c r="H39" s="81">
        <f>Fat!H17</f>
        <v>-2.4203488499777492</v>
      </c>
      <c r="I39" s="181">
        <f>Fat!I17</f>
        <v>2.6435362613397833</v>
      </c>
      <c r="J39" s="182">
        <f>Fat!J17</f>
        <v>3.8858108810500891E-2</v>
      </c>
      <c r="K39" s="78">
        <f>Fat!K17</f>
        <v>1.4918583615702224E-2</v>
      </c>
      <c r="L39" s="79">
        <f>Fat!L17</f>
        <v>329246181.61161482</v>
      </c>
      <c r="M39" s="80">
        <f>Fat!M17</f>
        <v>6731219.0293192267</v>
      </c>
      <c r="N39" s="78">
        <f>Fat!N17</f>
        <v>2.0871028666155707E-2</v>
      </c>
      <c r="O39" s="77">
        <f>Fat!O17</f>
        <v>147880261.07767358</v>
      </c>
      <c r="P39" s="76">
        <f>Fat!P17</f>
        <v>4102775.5056663752</v>
      </c>
      <c r="Q39" s="78">
        <f>Fat!Q17</f>
        <v>2.8535590877415969E-2</v>
      </c>
    </row>
    <row r="40" spans="2:17" ht="15" thickBot="1">
      <c r="B40" s="345"/>
      <c r="C40" s="226" t="s">
        <v>23</v>
      </c>
      <c r="D40" s="109">
        <f>Fat!D18</f>
        <v>109366007.45355389</v>
      </c>
      <c r="E40" s="103">
        <f>Fat!E18</f>
        <v>11128444.673710242</v>
      </c>
      <c r="F40" s="105">
        <f>Fat!F18</f>
        <v>0.11328095240564716</v>
      </c>
      <c r="G40" s="106">
        <f>Fat!G18</f>
        <v>35.442781614781715</v>
      </c>
      <c r="H40" s="107">
        <f>Fat!H18</f>
        <v>1.4994728138649052</v>
      </c>
      <c r="I40" s="193">
        <f>Fat!I18</f>
        <v>2.7824771133683264</v>
      </c>
      <c r="J40" s="194">
        <f>Fat!J18</f>
        <v>7.4815356897413032E-3</v>
      </c>
      <c r="K40" s="105">
        <f>Fat!K18</f>
        <v>2.6960531937135416E-3</v>
      </c>
      <c r="L40" s="108">
        <f>Fat!L18</f>
        <v>304308412.71998346</v>
      </c>
      <c r="M40" s="104">
        <f>Fat!M18</f>
        <v>31699610.443994999</v>
      </c>
      <c r="N40" s="105">
        <f>Fat!N18</f>
        <v>0.11628241707288084</v>
      </c>
      <c r="O40" s="109">
        <f>Fat!O18</f>
        <v>105597465.59375241</v>
      </c>
      <c r="P40" s="103">
        <f>Fat!P18</f>
        <v>6837743.7903731614</v>
      </c>
      <c r="Q40" s="105">
        <f>Fat!Q18</f>
        <v>6.9236158886579552E-2</v>
      </c>
    </row>
    <row r="41" spans="2:17" ht="15" hidden="1" thickBot="1">
      <c r="B41" s="341" t="s">
        <v>229</v>
      </c>
      <c r="C41" s="157" t="s">
        <v>230</v>
      </c>
      <c r="D41" s="125">
        <f>Organic!D6</f>
        <v>21809896.133214191</v>
      </c>
      <c r="E41" s="117">
        <f>Organic!E6</f>
        <v>2884867.3766414784</v>
      </c>
      <c r="F41" s="121">
        <f>Organic!F6</f>
        <v>0.15243661786455973</v>
      </c>
      <c r="G41" s="122">
        <f>Organic!G6</f>
        <v>7.0680406434226475</v>
      </c>
      <c r="H41" s="123">
        <f>Organic!H6</f>
        <v>0.52901344269509654</v>
      </c>
      <c r="I41" s="189">
        <f>Organic!I6</f>
        <v>3.0221133090859973</v>
      </c>
      <c r="J41" s="190">
        <f>Organic!J6</f>
        <v>1.8442629011135914E-2</v>
      </c>
      <c r="K41" s="121">
        <f>Organic!K6</f>
        <v>6.1400303080750059E-3</v>
      </c>
      <c r="L41" s="124">
        <f>Organic!L6</f>
        <v>65911977.373969838</v>
      </c>
      <c r="M41" s="118">
        <f>Organic!M6</f>
        <v>9067423.3782787696</v>
      </c>
      <c r="N41" s="121">
        <f>Organic!N6</f>
        <v>0.15951261362638361</v>
      </c>
      <c r="O41" s="125">
        <f>Organic!O6</f>
        <v>12202824.002287621</v>
      </c>
      <c r="P41" s="117">
        <f>Organic!P6</f>
        <v>1074809.6209433712</v>
      </c>
      <c r="Q41" s="121">
        <f>Organic!Q6</f>
        <v>9.6585930257715544E-2</v>
      </c>
    </row>
    <row r="42" spans="2:17" hidden="1">
      <c r="B42" s="342"/>
      <c r="C42" s="161" t="s">
        <v>231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5" t="e">
        <f>#REF!</f>
        <v>#REF!</v>
      </c>
      <c r="J42" s="196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8" t="s">
        <v>232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91" t="e">
        <f>#REF!</f>
        <v>#REF!</v>
      </c>
      <c r="J43" s="192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93</v>
      </c>
      <c r="C44" s="153" t="s">
        <v>233</v>
      </c>
      <c r="D44" s="116">
        <f>Size!D24</f>
        <v>61158848.324591674</v>
      </c>
      <c r="E44" s="110">
        <f>Size!E24</f>
        <v>2351181.4913119003</v>
      </c>
      <c r="F44" s="112">
        <f>Size!F24</f>
        <v>3.9980866746125457E-2</v>
      </c>
      <c r="G44" s="113">
        <f>Size!G24</f>
        <v>19.820049716093248</v>
      </c>
      <c r="H44" s="114">
        <f>Size!H24</f>
        <v>-0.49933462833405429</v>
      </c>
      <c r="I44" s="185">
        <f>Size!I24</f>
        <v>3.4754361909009073</v>
      </c>
      <c r="J44" s="186">
        <f>Size!J24</f>
        <v>5.3689524328066618E-3</v>
      </c>
      <c r="K44" s="112">
        <f>Size!K24</f>
        <v>1.5472185591357142E-3</v>
      </c>
      <c r="L44" s="115">
        <f>Size!L24</f>
        <v>212553674.86110523</v>
      </c>
      <c r="M44" s="111">
        <f>Size!M24</f>
        <v>8487116.8121939898</v>
      </c>
      <c r="N44" s="112">
        <f>Size!N24</f>
        <v>4.1589944444301225E-2</v>
      </c>
      <c r="O44" s="116">
        <f>Size!O24</f>
        <v>182264668.35138273</v>
      </c>
      <c r="P44" s="110">
        <f>Size!P24</f>
        <v>8105132.5581230223</v>
      </c>
      <c r="Q44" s="112">
        <f>Size!Q24</f>
        <v>4.6538551685992184E-2</v>
      </c>
    </row>
    <row r="45" spans="2:17">
      <c r="B45" s="342"/>
      <c r="C45" s="154" t="s">
        <v>234</v>
      </c>
      <c r="D45" s="77">
        <f>Size!D25</f>
        <v>45464769.802016981</v>
      </c>
      <c r="E45" s="76">
        <f>Size!E25</f>
        <v>-2745906.0598341003</v>
      </c>
      <c r="F45" s="78">
        <f>Size!F25</f>
        <v>-5.6956390068095372E-2</v>
      </c>
      <c r="G45" s="95">
        <f>Size!G25</f>
        <v>14.733992259373171</v>
      </c>
      <c r="H45" s="81">
        <f>Size!H25</f>
        <v>-1.9238910591193346</v>
      </c>
      <c r="I45" s="181">
        <f>Size!I25</f>
        <v>2.9576147314556298</v>
      </c>
      <c r="J45" s="182">
        <f>Size!J25</f>
        <v>4.9491706925205214E-2</v>
      </c>
      <c r="K45" s="78">
        <f>Size!K25</f>
        <v>1.7018436464941732E-2</v>
      </c>
      <c r="L45" s="79">
        <f>Size!L25</f>
        <v>134467272.92868447</v>
      </c>
      <c r="M45" s="80">
        <f>Size!M25</f>
        <v>-5735303.5733378232</v>
      </c>
      <c r="N45" s="78">
        <f>Size!N25</f>
        <v>-4.0907262308799985E-2</v>
      </c>
      <c r="O45" s="77">
        <f>Size!O25</f>
        <v>27793233.100291431</v>
      </c>
      <c r="P45" s="76">
        <f>Size!P25</f>
        <v>-893591.88040107489</v>
      </c>
      <c r="Q45" s="78">
        <f>Size!Q25</f>
        <v>-3.1149905261474615E-2</v>
      </c>
    </row>
    <row r="46" spans="2:17">
      <c r="B46" s="342"/>
      <c r="C46" s="154" t="s">
        <v>235</v>
      </c>
      <c r="D46" s="77">
        <f>Size!D26</f>
        <v>73384754.684693068</v>
      </c>
      <c r="E46" s="76">
        <f>Size!E26</f>
        <v>4108275.796190545</v>
      </c>
      <c r="F46" s="78">
        <f>Size!F26</f>
        <v>5.930260691803687E-2</v>
      </c>
      <c r="G46" s="95">
        <f>Size!G26</f>
        <v>23.78215950919207</v>
      </c>
      <c r="H46" s="81">
        <f>Size!H26</f>
        <v>-0.15443713482717669</v>
      </c>
      <c r="I46" s="181">
        <f>Size!I26</f>
        <v>2.6665872926929723</v>
      </c>
      <c r="J46" s="182">
        <f>Size!J26</f>
        <v>7.2405323092338936E-2</v>
      </c>
      <c r="K46" s="78">
        <f>Size!K26</f>
        <v>2.7910656978116889E-2</v>
      </c>
      <c r="L46" s="79">
        <f>Size!L26</f>
        <v>195686854.31959361</v>
      </c>
      <c r="M46" s="80">
        <f>Size!M26</f>
        <v>15971061.869621426</v>
      </c>
      <c r="N46" s="78">
        <f>Size!N26</f>
        <v>8.8868438615751139E-2</v>
      </c>
      <c r="O46" s="77">
        <f>Size!O26</f>
        <v>40460150.537777767</v>
      </c>
      <c r="P46" s="76">
        <f>Size!P26</f>
        <v>2534696.0292578861</v>
      </c>
      <c r="Q46" s="78">
        <f>Size!Q26</f>
        <v>6.6833636197780349E-2</v>
      </c>
    </row>
    <row r="47" spans="2:17">
      <c r="B47" s="342"/>
      <c r="C47" s="154" t="s">
        <v>236</v>
      </c>
      <c r="D47" s="77">
        <f>Size!D27</f>
        <v>75741375.616835833</v>
      </c>
      <c r="E47" s="76">
        <f>Size!E27</f>
        <v>8418281.770009011</v>
      </c>
      <c r="F47" s="78">
        <f>Size!F27</f>
        <v>0.12504300217043271</v>
      </c>
      <c r="G47" s="95">
        <f>Size!G27</f>
        <v>24.545881281537387</v>
      </c>
      <c r="H47" s="81">
        <f>Size!H27</f>
        <v>1.2842235285132482</v>
      </c>
      <c r="I47" s="181">
        <f>Size!I27</f>
        <v>2.340532978646594</v>
      </c>
      <c r="J47" s="182">
        <f>Size!J27</f>
        <v>5.6410171728610958E-2</v>
      </c>
      <c r="K47" s="78">
        <f>Size!K27</f>
        <v>2.4696645713514168E-2</v>
      </c>
      <c r="L47" s="79">
        <f>Size!L27</f>
        <v>177275187.47926328</v>
      </c>
      <c r="M47" s="80">
        <f>Size!M27</f>
        <v>23500973.391446412</v>
      </c>
      <c r="N47" s="78">
        <f>Size!N27</f>
        <v>0.15282779060750429</v>
      </c>
      <c r="O47" s="77">
        <f>Size!O27</f>
        <v>37784118.971275657</v>
      </c>
      <c r="P47" s="76">
        <f>Size!P27</f>
        <v>4148065.4080972522</v>
      </c>
      <c r="Q47" s="78">
        <f>Size!Q27</f>
        <v>0.12332200031451267</v>
      </c>
    </row>
    <row r="48" spans="2:17">
      <c r="B48" s="342"/>
      <c r="C48" s="154" t="s">
        <v>237</v>
      </c>
      <c r="D48" s="77">
        <f>Size!D28</f>
        <v>73832301.36222291</v>
      </c>
      <c r="E48" s="76">
        <f>Size!E28</f>
        <v>4563137.6922084093</v>
      </c>
      <c r="F48" s="78">
        <f>Size!F28</f>
        <v>6.5875455259520016E-2</v>
      </c>
      <c r="G48" s="95">
        <f>Size!G28</f>
        <v>23.92719816904118</v>
      </c>
      <c r="H48" s="81">
        <f>Size!H28</f>
        <v>-6.8709008703748964E-3</v>
      </c>
      <c r="I48" s="181">
        <f>Size!I28</f>
        <v>3.5734095546072675</v>
      </c>
      <c r="J48" s="182">
        <f>Size!J28</f>
        <v>2.4369140696030023E-2</v>
      </c>
      <c r="K48" s="78">
        <f>Size!K28</f>
        <v>6.8664027043788692E-3</v>
      </c>
      <c r="L48" s="79">
        <f>Size!L28</f>
        <v>263833051.12641051</v>
      </c>
      <c r="M48" s="80">
        <f>Size!M28</f>
        <v>17993989.823697001</v>
      </c>
      <c r="N48" s="78">
        <f>Size!N28</f>
        <v>7.3194185368045034E-2</v>
      </c>
      <c r="O48" s="77">
        <f>Size!O28</f>
        <v>209595603.79598227</v>
      </c>
      <c r="P48" s="76">
        <f>Size!P28</f>
        <v>13209678.735954612</v>
      </c>
      <c r="Q48" s="78">
        <f>Size!Q28</f>
        <v>6.7263877143521972E-2</v>
      </c>
    </row>
    <row r="49" spans="2:17" ht="15" customHeight="1">
      <c r="B49" s="342"/>
      <c r="C49" s="154" t="s">
        <v>238</v>
      </c>
      <c r="D49" s="77">
        <f>Size!D29</f>
        <v>96403004.800606042</v>
      </c>
      <c r="E49" s="76">
        <f>Size!E29</f>
        <v>11900739.54643397</v>
      </c>
      <c r="F49" s="78">
        <f>Size!F29</f>
        <v>0.14083337897082474</v>
      </c>
      <c r="G49" s="95">
        <f>Size!G29</f>
        <v>31.241797389446582</v>
      </c>
      <c r="H49" s="81">
        <f>Size!H29</f>
        <v>2.0443457962372662</v>
      </c>
      <c r="I49" s="181">
        <f>Size!I29</f>
        <v>2.3446413063394478</v>
      </c>
      <c r="J49" s="182">
        <f>Size!J29</f>
        <v>2.7745961328552227E-2</v>
      </c>
      <c r="K49" s="78">
        <f>Size!K29</f>
        <v>1.1975491853052063E-2</v>
      </c>
      <c r="L49" s="79">
        <f>Size!L29</f>
        <v>226030467.11074099</v>
      </c>
      <c r="M49" s="80">
        <f>Size!M29</f>
        <v>30247562.100473791</v>
      </c>
      <c r="N49" s="78">
        <f>Size!N29</f>
        <v>0.15449541980637971</v>
      </c>
      <c r="O49" s="77">
        <f>Size!O29</f>
        <v>46601621.178688221</v>
      </c>
      <c r="P49" s="76">
        <f>Size!P29</f>
        <v>5371642.4655206725</v>
      </c>
      <c r="Q49" s="78">
        <f>Size!Q29</f>
        <v>0.13028487118294679</v>
      </c>
    </row>
    <row r="50" spans="2:17" ht="15" thickBot="1">
      <c r="B50" s="345"/>
      <c r="C50" s="155" t="s">
        <v>239</v>
      </c>
      <c r="D50" s="144">
        <f>Size!D30</f>
        <v>138200243.20679343</v>
      </c>
      <c r="E50" s="138">
        <f>Size!E30</f>
        <v>2587282.2639966905</v>
      </c>
      <c r="F50" s="140">
        <f>Size!F30</f>
        <v>1.907842912660862E-2</v>
      </c>
      <c r="G50" s="141">
        <f>Size!G30</f>
        <v>44.787234654865635</v>
      </c>
      <c r="H50" s="142">
        <f>Size!H30</f>
        <v>-2.0701229630545726</v>
      </c>
      <c r="I50" s="183">
        <f>Size!I30</f>
        <v>2.7362379565413346</v>
      </c>
      <c r="J50" s="184">
        <f>Size!J30</f>
        <v>5.1302656383184431E-2</v>
      </c>
      <c r="K50" s="140">
        <f>Size!K30</f>
        <v>1.9107595024789821E-2</v>
      </c>
      <c r="L50" s="143">
        <f>Size!L30</f>
        <v>378148751.06567192</v>
      </c>
      <c r="M50" s="139">
        <f>Size!M30</f>
        <v>14036725.071388483</v>
      </c>
      <c r="N50" s="140">
        <f>Size!N30</f>
        <v>3.8550567048858911E-2</v>
      </c>
      <c r="O50" s="144">
        <f>Size!O30</f>
        <v>77967984.07592082</v>
      </c>
      <c r="P50" s="138">
        <f>Size!P30</f>
        <v>2202857.1489975154</v>
      </c>
      <c r="Q50" s="140">
        <f>Size!Q30</f>
        <v>2.9074816321791513E-2</v>
      </c>
    </row>
    <row r="51" spans="2:17">
      <c r="B51" s="177"/>
      <c r="C51" s="147"/>
      <c r="D51" s="70"/>
      <c r="E51" s="70"/>
      <c r="F51" s="71"/>
      <c r="G51" s="72"/>
      <c r="H51" s="72"/>
      <c r="I51" s="197"/>
      <c r="J51" s="197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314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25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04-21-2024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94</v>
      </c>
      <c r="E55" s="349"/>
      <c r="F55" s="352"/>
      <c r="G55" s="348" t="s">
        <v>31</v>
      </c>
      <c r="H55" s="350"/>
      <c r="I55" s="351" t="s">
        <v>32</v>
      </c>
      <c r="J55" s="349"/>
      <c r="K55" s="352"/>
      <c r="L55" s="348" t="s">
        <v>33</v>
      </c>
      <c r="M55" s="349"/>
      <c r="N55" s="350"/>
      <c r="O55" s="351" t="s">
        <v>34</v>
      </c>
      <c r="P55" s="349"/>
      <c r="Q55" s="350"/>
    </row>
    <row r="56" spans="2:17" ht="29.5" thickBot="1">
      <c r="B56" s="14"/>
      <c r="C56" s="146"/>
      <c r="D56" s="15" t="s">
        <v>30</v>
      </c>
      <c r="E56" s="16" t="s">
        <v>36</v>
      </c>
      <c r="F56" s="49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49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" thickBot="1">
      <c r="C57" s="297" t="s">
        <v>11</v>
      </c>
      <c r="D57" s="288">
        <f>'Segment Data'!D27</f>
        <v>3778746027.9865007</v>
      </c>
      <c r="E57" s="289">
        <f>'Segment Data'!E27</f>
        <v>170032406.45208168</v>
      </c>
      <c r="F57" s="290">
        <f>'Segment Data'!F27</f>
        <v>4.711717921794642E-2</v>
      </c>
      <c r="G57" s="291">
        <f>'Segment Data'!G27</f>
        <v>99.951293990390809</v>
      </c>
      <c r="H57" s="292">
        <f>'Segment Data'!H27</f>
        <v>-4.0181511575795525E-2</v>
      </c>
      <c r="I57" s="293">
        <f>'Segment Data'!I27</f>
        <v>2.7819181874969821</v>
      </c>
      <c r="J57" s="294">
        <f>'Segment Data'!J27</f>
        <v>5.5486634069382923E-2</v>
      </c>
      <c r="K57" s="290">
        <f>'Segment Data'!K27</f>
        <v>2.0351376142058862E-2</v>
      </c>
      <c r="L57" s="295">
        <f>'Segment Data'!L27</f>
        <v>10512162301.187626</v>
      </c>
      <c r="M57" s="296">
        <f>'Segment Data'!M27</f>
        <v>673251616.15220261</v>
      </c>
      <c r="N57" s="290">
        <f>'Segment Data'!N27</f>
        <v>6.8427454797022447E-2</v>
      </c>
      <c r="O57" s="288">
        <f>'Segment Data'!O27</f>
        <v>4072246644.5206566</v>
      </c>
      <c r="P57" s="289">
        <f>'Segment Data'!P27</f>
        <v>116147519.26461935</v>
      </c>
      <c r="Q57" s="290">
        <f>'Segment Data'!Q27</f>
        <v>2.9359102385257428E-2</v>
      </c>
    </row>
    <row r="58" spans="2:17">
      <c r="B58" s="338" t="s">
        <v>90</v>
      </c>
      <c r="C58" s="150" t="s">
        <v>362</v>
      </c>
      <c r="D58" s="77">
        <f>'Segment Data'!D28</f>
        <v>64744417.205550507</v>
      </c>
      <c r="E58" s="76">
        <f>'Segment Data'!E28</f>
        <v>-3999076.7580996752</v>
      </c>
      <c r="F58" s="78">
        <f>'Segment Data'!F28</f>
        <v>-5.8173894393763075E-2</v>
      </c>
      <c r="G58" s="95">
        <f>'Segment Data'!G28</f>
        <v>1.7125491447216186</v>
      </c>
      <c r="H58" s="81">
        <f>'Segment Data'!H28</f>
        <v>-0.19221917814219558</v>
      </c>
      <c r="I58" s="181">
        <f>'Segment Data'!I28</f>
        <v>4.8517851333472573</v>
      </c>
      <c r="J58" s="182">
        <f>'Segment Data'!J28</f>
        <v>4.0208151210006093E-3</v>
      </c>
      <c r="K58" s="78">
        <f>'Segment Data'!K28</f>
        <v>8.294163777482857E-4</v>
      </c>
      <c r="L58" s="79">
        <f>'Segment Data'!L28</f>
        <v>314126000.86512232</v>
      </c>
      <c r="M58" s="80">
        <f>'Segment Data'!M28</f>
        <v>-19126256.282063067</v>
      </c>
      <c r="N58" s="78">
        <f>'Segment Data'!N28</f>
        <v>-5.7392728396782312E-2</v>
      </c>
      <c r="O58" s="77">
        <f>'Segment Data'!O28</f>
        <v>136805155.70608488</v>
      </c>
      <c r="P58" s="76">
        <f>'Segment Data'!P28</f>
        <v>-11230634.251468271</v>
      </c>
      <c r="Q58" s="78">
        <f>'Segment Data'!Q28</f>
        <v>-7.5864318045578527E-2</v>
      </c>
    </row>
    <row r="59" spans="2:17">
      <c r="B59" s="339"/>
      <c r="C59" s="151" t="s">
        <v>310</v>
      </c>
      <c r="D59" s="77">
        <f>'Segment Data'!D29</f>
        <v>59483633.519243024</v>
      </c>
      <c r="E59" s="76">
        <f>'Segment Data'!E29</f>
        <v>-2968332.783845149</v>
      </c>
      <c r="F59" s="78">
        <f>'Segment Data'!F29</f>
        <v>-4.7529853094447218E-2</v>
      </c>
      <c r="G59" s="95">
        <f>'Segment Data'!G29</f>
        <v>1.5733965970363339</v>
      </c>
      <c r="H59" s="81">
        <f>'Segment Data'!H29</f>
        <v>-0.15704391821565333</v>
      </c>
      <c r="I59" s="181">
        <f>'Segment Data'!I29</f>
        <v>3.9362009827672657</v>
      </c>
      <c r="J59" s="182">
        <f>'Segment Data'!J29</f>
        <v>7.0237958763330166E-2</v>
      </c>
      <c r="K59" s="78">
        <f>'Segment Data'!K29</f>
        <v>1.8168295539098427E-2</v>
      </c>
      <c r="L59" s="79">
        <f>'Segment Data'!L29</f>
        <v>234139536.71701226</v>
      </c>
      <c r="M59" s="80">
        <f>'Segment Data'!M29</f>
        <v>-7297455.7870663702</v>
      </c>
      <c r="N59" s="78">
        <f>'Segment Data'!N29</f>
        <v>-3.0225093973298617E-2</v>
      </c>
      <c r="O59" s="77">
        <f>'Segment Data'!O29</f>
        <v>94542158.20316112</v>
      </c>
      <c r="P59" s="76">
        <f>'Segment Data'!P29</f>
        <v>-1707755.987565279</v>
      </c>
      <c r="Q59" s="78">
        <f>'Segment Data'!Q29</f>
        <v>-1.7742935169596442E-2</v>
      </c>
    </row>
    <row r="60" spans="2:17">
      <c r="B60" s="339"/>
      <c r="C60" s="151" t="s">
        <v>204</v>
      </c>
      <c r="D60" s="77">
        <f>'Segment Data'!D30</f>
        <v>1625772789.4339368</v>
      </c>
      <c r="E60" s="76">
        <f>'Segment Data'!E30</f>
        <v>196825489.65288711</v>
      </c>
      <c r="F60" s="78">
        <f>'Segment Data'!F30</f>
        <v>0.13774160158533885</v>
      </c>
      <c r="G60" s="95">
        <f>'Segment Data'!G30</f>
        <v>43.003179582533626</v>
      </c>
      <c r="H60" s="81">
        <f>'Segment Data'!H30</f>
        <v>3.4094173989595333</v>
      </c>
      <c r="I60" s="181">
        <f>'Segment Data'!I30</f>
        <v>3.0832175795880543</v>
      </c>
      <c r="J60" s="182">
        <f>'Segment Data'!J30</f>
        <v>-4.7749092339658183E-2</v>
      </c>
      <c r="K60" s="78">
        <f>'Segment Data'!K30</f>
        <v>-1.5250591061149631E-2</v>
      </c>
      <c r="L60" s="79">
        <f>'Segment Data'!L30</f>
        <v>5012611244.7986221</v>
      </c>
      <c r="M60" s="80">
        <f>'Segment Data'!M30</f>
        <v>538624873.24305725</v>
      </c>
      <c r="N60" s="78">
        <f>'Segment Data'!N30</f>
        <v>0.12039036968630332</v>
      </c>
      <c r="O60" s="77">
        <f>'Segment Data'!O30</f>
        <v>1877539732.466378</v>
      </c>
      <c r="P60" s="76">
        <f>'Segment Data'!P30</f>
        <v>142027943.80929184</v>
      </c>
      <c r="Q60" s="78">
        <f>'Segment Data'!Q30</f>
        <v>8.1836346337463367E-2</v>
      </c>
    </row>
    <row r="61" spans="2:17">
      <c r="B61" s="339"/>
      <c r="C61" s="151" t="s">
        <v>339</v>
      </c>
      <c r="D61" s="77">
        <f>'Segment Data'!D31</f>
        <v>44731997.720500663</v>
      </c>
      <c r="E61" s="76">
        <f>'Segment Data'!E31</f>
        <v>4299759.5664575994</v>
      </c>
      <c r="F61" s="78">
        <f>'Segment Data'!F31</f>
        <v>0.10634483181653007</v>
      </c>
      <c r="G61" s="95">
        <f>'Segment Data'!G31</f>
        <v>1.1832023168070995</v>
      </c>
      <c r="H61" s="81">
        <f>'Segment Data'!H31</f>
        <v>6.2891986071946571E-2</v>
      </c>
      <c r="I61" s="181">
        <f>'Segment Data'!I31</f>
        <v>4.7092857719302437</v>
      </c>
      <c r="J61" s="182">
        <f>'Segment Data'!J31</f>
        <v>0.10784612966036722</v>
      </c>
      <c r="K61" s="78">
        <f>'Segment Data'!K31</f>
        <v>2.343747566949874E-2</v>
      </c>
      <c r="L61" s="79">
        <f>'Segment Data'!L31</f>
        <v>210655760.41516986</v>
      </c>
      <c r="M61" s="80">
        <f>'Segment Data'!M31</f>
        <v>24609256.947459489</v>
      </c>
      <c r="N61" s="78">
        <f>'Segment Data'!N31</f>
        <v>0.13227476189430559</v>
      </c>
      <c r="O61" s="77">
        <f>'Segment Data'!O31</f>
        <v>97729495.055977121</v>
      </c>
      <c r="P61" s="76">
        <f>'Segment Data'!P31</f>
        <v>8315923.0269695073</v>
      </c>
      <c r="Q61" s="78">
        <f>'Segment Data'!Q31</f>
        <v>9.3005153896230097E-2</v>
      </c>
    </row>
    <row r="62" spans="2:17" ht="15" thickBot="1">
      <c r="B62" s="340"/>
      <c r="C62" s="152" t="s">
        <v>340</v>
      </c>
      <c r="D62" s="144">
        <f>'Segment Data'!D32</f>
        <v>1984013190.1070073</v>
      </c>
      <c r="E62" s="138">
        <f>'Segment Data'!E32</f>
        <v>-24125433.225111485</v>
      </c>
      <c r="F62" s="140">
        <f>'Segment Data'!F32</f>
        <v>-1.2013828599681023E-2</v>
      </c>
      <c r="G62" s="141">
        <f>'Segment Data'!G32</f>
        <v>52.478966349285173</v>
      </c>
      <c r="H62" s="142">
        <f>'Segment Data'!H32</f>
        <v>-3.1632278002433978</v>
      </c>
      <c r="I62" s="183">
        <f>'Segment Data'!I32</f>
        <v>2.3894144363707652</v>
      </c>
      <c r="J62" s="184">
        <f>'Segment Data'!J32</f>
        <v>9.665012873491019E-2</v>
      </c>
      <c r="K62" s="140">
        <f>'Segment Data'!K32</f>
        <v>4.215441090609498E-2</v>
      </c>
      <c r="L62" s="143">
        <f>'Segment Data'!L32</f>
        <v>4740629758.3916988</v>
      </c>
      <c r="M62" s="139">
        <f>'Segment Data'!M32</f>
        <v>136441198.03081417</v>
      </c>
      <c r="N62" s="140">
        <f>'Segment Data'!N32</f>
        <v>2.9634146439067574E-2</v>
      </c>
      <c r="O62" s="144">
        <f>'Segment Data'!O32</f>
        <v>1865630103.0890553</v>
      </c>
      <c r="P62" s="138">
        <f>'Segment Data'!P32</f>
        <v>-21257957.332608461</v>
      </c>
      <c r="Q62" s="140">
        <f>'Segment Data'!Q32</f>
        <v>-1.1266146507842089E-2</v>
      </c>
    </row>
    <row r="63" spans="2:17">
      <c r="B63" s="344" t="s">
        <v>91</v>
      </c>
      <c r="C63" s="153" t="s">
        <v>205</v>
      </c>
      <c r="D63" s="116">
        <f>'Type Data'!D19</f>
        <v>3104139438.2774873</v>
      </c>
      <c r="E63" s="110">
        <f>'Type Data'!E19</f>
        <v>160654545.80199623</v>
      </c>
      <c r="F63" s="112">
        <f>'Type Data'!F19</f>
        <v>5.4579707955247789E-2</v>
      </c>
      <c r="G63" s="113">
        <f>'Type Data'!G19</f>
        <v>82.107331713892066</v>
      </c>
      <c r="H63" s="114">
        <f>'Type Data'!H19</f>
        <v>0.54824213691806278</v>
      </c>
      <c r="I63" s="185">
        <f>'Type Data'!I19</f>
        <v>2.7484817755239299</v>
      </c>
      <c r="J63" s="186">
        <f>'Type Data'!J19</f>
        <v>5.2639759467055125E-2</v>
      </c>
      <c r="K63" s="112">
        <f>'Type Data'!K19</f>
        <v>1.9526277561342294E-2</v>
      </c>
      <c r="L63" s="115">
        <f>'Type Data'!L19</f>
        <v>8531670674.7907629</v>
      </c>
      <c r="M63" s="111">
        <f>'Type Data'!M19</f>
        <v>596500428.0266819</v>
      </c>
      <c r="N63" s="112">
        <f>'Type Data'!N19</f>
        <v>7.5171724043341284E-2</v>
      </c>
      <c r="O63" s="116">
        <f>'Type Data'!O19</f>
        <v>3338898390.8813906</v>
      </c>
      <c r="P63" s="110">
        <f>'Type Data'!P19</f>
        <v>107519972.37388372</v>
      </c>
      <c r="Q63" s="112">
        <f>'Type Data'!Q19</f>
        <v>3.3273717419807648E-2</v>
      </c>
    </row>
    <row r="64" spans="2:17">
      <c r="B64" s="342"/>
      <c r="C64" s="154" t="s">
        <v>206</v>
      </c>
      <c r="D64" s="77">
        <f>'Type Data'!D20</f>
        <v>475739859.22266525</v>
      </c>
      <c r="E64" s="76">
        <f>'Type Data'!E20</f>
        <v>3652240.8919303417</v>
      </c>
      <c r="F64" s="78">
        <f>'Type Data'!F20</f>
        <v>7.7363623829923385E-3</v>
      </c>
      <c r="G64" s="95">
        <f>'Type Data'!G20</f>
        <v>12.583755081695482</v>
      </c>
      <c r="H64" s="81">
        <f>'Type Data'!H20</f>
        <v>-0.49701066303215491</v>
      </c>
      <c r="I64" s="181">
        <f>'Type Data'!I20</f>
        <v>2.7821286143181116</v>
      </c>
      <c r="J64" s="182">
        <f>'Type Data'!J20</f>
        <v>0.13097698001289082</v>
      </c>
      <c r="K64" s="78">
        <f>'Type Data'!K20</f>
        <v>4.9403805620954443E-2</v>
      </c>
      <c r="L64" s="79">
        <f>'Type Data'!L20</f>
        <v>1323569475.3150473</v>
      </c>
      <c r="M64" s="80">
        <f>'Type Data'!M20</f>
        <v>71993614.442260027</v>
      </c>
      <c r="N64" s="78">
        <f>'Type Data'!N20</f>
        <v>5.7522373747329415E-2</v>
      </c>
      <c r="O64" s="77">
        <f>'Type Data'!O20</f>
        <v>369367308.84881002</v>
      </c>
      <c r="P64" s="76">
        <f>'Type Data'!P20</f>
        <v>19126743.622820973</v>
      </c>
      <c r="Q64" s="78">
        <f>'Type Data'!Q20</f>
        <v>5.4610303665081295E-2</v>
      </c>
    </row>
    <row r="65" spans="2:17">
      <c r="B65" s="342"/>
      <c r="C65" s="154" t="s">
        <v>207</v>
      </c>
      <c r="D65" s="77">
        <f>'Type Data'!D21</f>
        <v>186042945.26057699</v>
      </c>
      <c r="E65" s="76">
        <f>'Type Data'!E21</f>
        <v>7114167.6023311019</v>
      </c>
      <c r="F65" s="78">
        <f>'Type Data'!F21</f>
        <v>3.9759773108824156E-2</v>
      </c>
      <c r="G65" s="95">
        <f>'Type Data'!G21</f>
        <v>4.9210063282518508</v>
      </c>
      <c r="H65" s="81">
        <f>'Type Data'!H21</f>
        <v>-3.6813649772327039E-2</v>
      </c>
      <c r="I65" s="181">
        <f>'Type Data'!I21</f>
        <v>3.3231666876710197</v>
      </c>
      <c r="J65" s="182">
        <f>'Type Data'!J21</f>
        <v>-9.6681512107462897E-2</v>
      </c>
      <c r="K65" s="78">
        <f>'Type Data'!K21</f>
        <v>-2.8270702808892319E-2</v>
      </c>
      <c r="L65" s="79">
        <f>'Type Data'!L21</f>
        <v>618251718.16615248</v>
      </c>
      <c r="M65" s="80">
        <f>'Type Data'!M21</f>
        <v>6342460.003035903</v>
      </c>
      <c r="N65" s="78">
        <f>'Type Data'!N21</f>
        <v>1.03650335706233E-2</v>
      </c>
      <c r="O65" s="77">
        <f>'Type Data'!O21</f>
        <v>312685803.88718528</v>
      </c>
      <c r="P65" s="76">
        <f>'Type Data'!P21</f>
        <v>-4945047.3553180099</v>
      </c>
      <c r="Q65" s="78">
        <f>'Type Data'!Q21</f>
        <v>-1.5568536041049075E-2</v>
      </c>
    </row>
    <row r="66" spans="2:17" ht="15" thickBot="1">
      <c r="B66" s="345"/>
      <c r="C66" s="155" t="s">
        <v>208</v>
      </c>
      <c r="D66" s="144">
        <f>'Type Data'!D22</f>
        <v>12823785.225817012</v>
      </c>
      <c r="E66" s="138">
        <f>'Type Data'!E22</f>
        <v>-1388547.8441927023</v>
      </c>
      <c r="F66" s="140">
        <f>'Type Data'!F22</f>
        <v>-9.7700204276999353E-2</v>
      </c>
      <c r="G66" s="141">
        <f>'Type Data'!G22</f>
        <v>0.33920086655261322</v>
      </c>
      <c r="H66" s="142">
        <f>'Type Data'!H22</f>
        <v>-5.4599335689927586E-2</v>
      </c>
      <c r="I66" s="183">
        <f>'Type Data'!I22</f>
        <v>3.0155240621041379</v>
      </c>
      <c r="J66" s="184">
        <f>'Type Data'!J22</f>
        <v>0.18310245777416956</v>
      </c>
      <c r="K66" s="140">
        <f>'Type Data'!K22</f>
        <v>6.4645198827130074E-2</v>
      </c>
      <c r="L66" s="143">
        <f>'Type Data'!L22</f>
        <v>38670432.915706746</v>
      </c>
      <c r="M66" s="139">
        <f>'Type Data'!M22</f>
        <v>-1584886.319722034</v>
      </c>
      <c r="N66" s="140">
        <f>'Type Data'!N22</f>
        <v>-3.9370854580807114E-2</v>
      </c>
      <c r="O66" s="144">
        <f>'Type Data'!O22</f>
        <v>51295140.903268047</v>
      </c>
      <c r="P66" s="138">
        <f>'Type Data'!P22</f>
        <v>-5554149.3767708093</v>
      </c>
      <c r="Q66" s="140">
        <f>'Type Data'!Q22</f>
        <v>-9.7699537661968025E-2</v>
      </c>
    </row>
    <row r="67" spans="2:17" ht="15" thickBot="1">
      <c r="B67" s="94" t="s">
        <v>209</v>
      </c>
      <c r="C67" s="156" t="s">
        <v>210</v>
      </c>
      <c r="D67" s="137">
        <f>Granola!D7</f>
        <v>3397860.218878998</v>
      </c>
      <c r="E67" s="131">
        <f>Granola!E7</f>
        <v>-1112898.7571548116</v>
      </c>
      <c r="F67" s="133">
        <f>Granola!F7</f>
        <v>-0.2467209538500667</v>
      </c>
      <c r="G67" s="134">
        <f>Granola!G7</f>
        <v>8.9876515426043246E-2</v>
      </c>
      <c r="H67" s="135">
        <f>Granola!H7</f>
        <v>-3.510914233185343E-2</v>
      </c>
      <c r="I67" s="187">
        <f>Granola!I7</f>
        <v>3.7124860065897702</v>
      </c>
      <c r="J67" s="188">
        <f>Granola!J7</f>
        <v>0.23428706570349256</v>
      </c>
      <c r="K67" s="133">
        <f>Granola!K7</f>
        <v>6.7358730677950812E-2</v>
      </c>
      <c r="L67" s="136">
        <f>Granola!L7</f>
        <v>12614508.514936334</v>
      </c>
      <c r="M67" s="132">
        <f>Granola!M7</f>
        <v>-3074808.5780977327</v>
      </c>
      <c r="N67" s="133">
        <f>Granola!N7</f>
        <v>-0.19598103345510964</v>
      </c>
      <c r="O67" s="137">
        <f>Granola!O7</f>
        <v>5124183.7477317452</v>
      </c>
      <c r="P67" s="131">
        <f>Granola!P7</f>
        <v>-1220613.8021869138</v>
      </c>
      <c r="Q67" s="133">
        <f>Granola!Q7</f>
        <v>-0.19238025998206393</v>
      </c>
    </row>
    <row r="68" spans="2:17">
      <c r="B68" s="341" t="s">
        <v>211</v>
      </c>
      <c r="C68" s="157" t="s">
        <v>22</v>
      </c>
      <c r="D68" s="125">
        <f>'NB vs PL'!D11</f>
        <v>3083904116.2215805</v>
      </c>
      <c r="E68" s="117">
        <f>'NB vs PL'!E11</f>
        <v>81040369.898593426</v>
      </c>
      <c r="F68" s="121">
        <f>'NB vs PL'!F11</f>
        <v>2.698769466241268E-2</v>
      </c>
      <c r="G68" s="122">
        <f>'NB vs PL'!G11</f>
        <v>81.572088908786696</v>
      </c>
      <c r="H68" s="123">
        <f>'NB vs PL'!H11</f>
        <v>-1.6322903288564987</v>
      </c>
      <c r="I68" s="189">
        <f>'NB vs PL'!I11</f>
        <v>3.0204674165155518</v>
      </c>
      <c r="J68" s="190">
        <f>'NB vs PL'!J11</f>
        <v>8.2091775458691174E-2</v>
      </c>
      <c r="K68" s="121">
        <f>'NB vs PL'!K11</f>
        <v>2.7937808329082391E-2</v>
      </c>
      <c r="L68" s="124">
        <f>'NB vs PL'!L11</f>
        <v>9314831898.7054729</v>
      </c>
      <c r="M68" s="118">
        <f>'NB vs PL'!M11</f>
        <v>491290213.09725952</v>
      </c>
      <c r="N68" s="121">
        <f>'NB vs PL'!N11</f>
        <v>5.5679480032217302E-2</v>
      </c>
      <c r="O68" s="125">
        <f>'NB vs PL'!O11</f>
        <v>3491788903.0600276</v>
      </c>
      <c r="P68" s="117">
        <f>'NB vs PL'!P11</f>
        <v>77430118.113613605</v>
      </c>
      <c r="Q68" s="121">
        <f>'NB vs PL'!Q11</f>
        <v>2.2677791934168048E-2</v>
      </c>
    </row>
    <row r="69" spans="2:17" ht="15" thickBot="1">
      <c r="B69" s="343"/>
      <c r="C69" s="158" t="s">
        <v>21</v>
      </c>
      <c r="D69" s="130">
        <f>'NB vs PL'!D12</f>
        <v>696683285.02804554</v>
      </c>
      <c r="E69" s="119">
        <f>'NB vs PL'!E12</f>
        <v>90525758.869138837</v>
      </c>
      <c r="F69" s="126">
        <f>'NB vs PL'!F12</f>
        <v>0.14934361937693261</v>
      </c>
      <c r="G69" s="127">
        <f>'NB vs PL'!G12</f>
        <v>18.42791109121826</v>
      </c>
      <c r="H69" s="128">
        <f>'NB vs PL'!H12</f>
        <v>1.6322903288593231</v>
      </c>
      <c r="I69" s="191">
        <f>'NB vs PL'!I12</f>
        <v>1.7314684739411157</v>
      </c>
      <c r="J69" s="192">
        <f>'NB vs PL'!J12</f>
        <v>5.4516244154902305E-2</v>
      </c>
      <c r="K69" s="126">
        <f>'NB vs PL'!K12</f>
        <v>3.2509121718900913E-2</v>
      </c>
      <c r="L69" s="129">
        <f>'NB vs PL'!L12</f>
        <v>1206285144.3477933</v>
      </c>
      <c r="M69" s="120">
        <f>'NB vs PL'!M12</f>
        <v>189787929.25391984</v>
      </c>
      <c r="N69" s="126">
        <f>'NB vs PL'!N12</f>
        <v>0.1867077709960995</v>
      </c>
      <c r="O69" s="130">
        <f>'NB vs PL'!O12</f>
        <v>583281201.59708691</v>
      </c>
      <c r="P69" s="119">
        <f>'NB vs PL'!P12</f>
        <v>41292253.707739353</v>
      </c>
      <c r="Q69" s="126">
        <f>'NB vs PL'!Q12</f>
        <v>7.6186523486396956E-2</v>
      </c>
    </row>
    <row r="70" spans="2:17">
      <c r="B70" s="344" t="s">
        <v>92</v>
      </c>
      <c r="C70" s="153" t="s">
        <v>200</v>
      </c>
      <c r="D70" s="116">
        <f>Package!D19</f>
        <v>1968489616.2284002</v>
      </c>
      <c r="E70" s="110">
        <f>Package!E19</f>
        <v>36517527.954661846</v>
      </c>
      <c r="F70" s="112">
        <f>Package!F19</f>
        <v>1.8901685058654808E-2</v>
      </c>
      <c r="G70" s="113">
        <f>Package!G19</f>
        <v>52.068353599703556</v>
      </c>
      <c r="H70" s="114">
        <f>Package!H19</f>
        <v>-1.4633920567906955</v>
      </c>
      <c r="I70" s="185">
        <f>Package!I19</f>
        <v>2.939694549534841</v>
      </c>
      <c r="J70" s="186">
        <f>Package!J19</f>
        <v>5.6118510119350873E-2</v>
      </c>
      <c r="K70" s="112">
        <f>Package!K19</f>
        <v>1.9461428917520854E-2</v>
      </c>
      <c r="L70" s="115">
        <f>Package!L19</f>
        <v>5786758195.6425591</v>
      </c>
      <c r="M70" s="111">
        <f>Package!M19</f>
        <v>215769773.07689857</v>
      </c>
      <c r="N70" s="112">
        <f>Package!N19</f>
        <v>3.8730967776365983E-2</v>
      </c>
      <c r="O70" s="116">
        <f>Package!O19</f>
        <v>2945816276.7723074</v>
      </c>
      <c r="P70" s="110">
        <f>Package!P19</f>
        <v>32778614.092597961</v>
      </c>
      <c r="Q70" s="112">
        <f>Package!Q19</f>
        <v>1.1252382525821806E-2</v>
      </c>
    </row>
    <row r="71" spans="2:17">
      <c r="B71" s="342"/>
      <c r="C71" s="154" t="s">
        <v>201</v>
      </c>
      <c r="D71" s="77">
        <f>Package!D20</f>
        <v>1096099913.6554232</v>
      </c>
      <c r="E71" s="76">
        <f>Package!E20</f>
        <v>132626428.31340003</v>
      </c>
      <c r="F71" s="78">
        <f>Package!F20</f>
        <v>0.13765446619044117</v>
      </c>
      <c r="G71" s="95">
        <f>Package!G20</f>
        <v>28.992846807170118</v>
      </c>
      <c r="H71" s="81">
        <f>Package!H20</f>
        <v>2.2965928202970751</v>
      </c>
      <c r="I71" s="181">
        <f>Package!I20</f>
        <v>2.3744430065892308</v>
      </c>
      <c r="J71" s="182">
        <f>Package!J20</f>
        <v>5.1467241169227851E-2</v>
      </c>
      <c r="K71" s="78">
        <f>Package!K20</f>
        <v>2.2155737453387669E-2</v>
      </c>
      <c r="L71" s="79">
        <f>Package!L20</f>
        <v>2602626774.5021791</v>
      </c>
      <c r="M71" s="80">
        <f>Package!M20</f>
        <v>364501217.4279151</v>
      </c>
      <c r="N71" s="78">
        <f>Package!N20</f>
        <v>0.16286003985603048</v>
      </c>
      <c r="O71" s="77">
        <f>Package!O20</f>
        <v>543742283.57117748</v>
      </c>
      <c r="P71" s="76">
        <f>Package!P20</f>
        <v>59343090.435688615</v>
      </c>
      <c r="Q71" s="78">
        <f>Package!Q20</f>
        <v>0.12250864839712905</v>
      </c>
    </row>
    <row r="72" spans="2:17">
      <c r="B72" s="342"/>
      <c r="C72" s="154" t="s">
        <v>202</v>
      </c>
      <c r="D72" s="77">
        <f>Package!D21</f>
        <v>165799822.24732077</v>
      </c>
      <c r="E72" s="76">
        <f>Package!E21</f>
        <v>-9240262.366812557</v>
      </c>
      <c r="F72" s="78">
        <f>Package!F21</f>
        <v>-5.2789407564457193E-2</v>
      </c>
      <c r="G72" s="95">
        <f>Package!G21</f>
        <v>4.3855571806784841</v>
      </c>
      <c r="H72" s="81">
        <f>Package!H21</f>
        <v>-0.46451355591663379</v>
      </c>
      <c r="I72" s="181">
        <f>Package!I21</f>
        <v>2.4025759898322625</v>
      </c>
      <c r="J72" s="182">
        <f>Package!J21</f>
        <v>2.7659650969887206E-2</v>
      </c>
      <c r="K72" s="78">
        <f>Package!K21</f>
        <v>1.1646579088818195E-2</v>
      </c>
      <c r="L72" s="79">
        <f>Package!L21</f>
        <v>398346672.04986989</v>
      </c>
      <c r="M72" s="80">
        <f>Package!M21</f>
        <v>-17358884.856088042</v>
      </c>
      <c r="N72" s="78">
        <f>Package!N21</f>
        <v>-4.1757644485890325E-2</v>
      </c>
      <c r="O72" s="77">
        <f>Package!O21</f>
        <v>91724808.69880113</v>
      </c>
      <c r="P72" s="76">
        <f>Package!P21</f>
        <v>-3439840.93497926</v>
      </c>
      <c r="Q72" s="78">
        <f>Package!Q21</f>
        <v>-3.6146205005920889E-2</v>
      </c>
    </row>
    <row r="73" spans="2:17" ht="15" thickBot="1">
      <c r="B73" s="345"/>
      <c r="C73" s="155" t="s">
        <v>203</v>
      </c>
      <c r="D73" s="144">
        <f>Package!D22</f>
        <v>476045618.49261087</v>
      </c>
      <c r="E73" s="138">
        <f>Package!E22</f>
        <v>4065742.9141684771</v>
      </c>
      <c r="F73" s="140">
        <f>Package!F22</f>
        <v>8.614229386762819E-3</v>
      </c>
      <c r="G73" s="141">
        <f>Package!G22</f>
        <v>12.591842694478739</v>
      </c>
      <c r="H73" s="142">
        <f>Package!H22</f>
        <v>-0.48593767709207825</v>
      </c>
      <c r="I73" s="183">
        <f>Package!I22</f>
        <v>2.7811045789980233</v>
      </c>
      <c r="J73" s="184">
        <f>Package!J22</f>
        <v>0.12955640814423397</v>
      </c>
      <c r="K73" s="140">
        <f>Package!K22</f>
        <v>4.8860665466438517E-2</v>
      </c>
      <c r="L73" s="143">
        <f>Package!L22</f>
        <v>1323932649.4017463</v>
      </c>
      <c r="M73" s="139">
        <f>Package!M22</f>
        <v>72455273.631928205</v>
      </c>
      <c r="N73" s="140">
        <f>Package!N22</f>
        <v>5.7895791833519145E-2</v>
      </c>
      <c r="O73" s="144">
        <f>Package!O22</f>
        <v>369465733.30705708</v>
      </c>
      <c r="P73" s="138">
        <f>Package!P22</f>
        <v>19245344.349452376</v>
      </c>
      <c r="Q73" s="140">
        <f>Package!Q22</f>
        <v>5.4952095755287644E-2</v>
      </c>
    </row>
    <row r="74" spans="2:17">
      <c r="B74" s="341" t="s">
        <v>212</v>
      </c>
      <c r="C74" s="159" t="s">
        <v>213</v>
      </c>
      <c r="D74" s="116">
        <f>Flavor!D55</f>
        <v>357558219.58470619</v>
      </c>
      <c r="E74" s="110">
        <f>Flavor!E55</f>
        <v>12638737.620943666</v>
      </c>
      <c r="F74" s="112">
        <f>Flavor!F55</f>
        <v>3.6642573939246206E-2</v>
      </c>
      <c r="G74" s="113">
        <f>Flavor!G55</f>
        <v>9.4577424520469364</v>
      </c>
      <c r="H74" s="114">
        <f>Flavor!H55</f>
        <v>-9.9404927319206138E-2</v>
      </c>
      <c r="I74" s="185">
        <f>Flavor!I55</f>
        <v>2.8694489143682231</v>
      </c>
      <c r="J74" s="186">
        <f>Flavor!J55</f>
        <v>7.8650043448854401E-2</v>
      </c>
      <c r="K74" s="112">
        <f>Flavor!K55</f>
        <v>2.8181910301169368E-2</v>
      </c>
      <c r="L74" s="115">
        <f>Flavor!L55</f>
        <v>1025995045.01077</v>
      </c>
      <c r="M74" s="111">
        <f>Flavor!M55</f>
        <v>63394144.188207984</v>
      </c>
      <c r="N74" s="112">
        <f>Flavor!N55</f>
        <v>6.5857141972375466E-2</v>
      </c>
      <c r="O74" s="116">
        <f>Flavor!O55</f>
        <v>444375853.24391794</v>
      </c>
      <c r="P74" s="110">
        <f>Flavor!P55</f>
        <v>-1555042.6273087859</v>
      </c>
      <c r="Q74" s="112">
        <f>Flavor!Q55</f>
        <v>-3.4871829732063282E-3</v>
      </c>
    </row>
    <row r="75" spans="2:17">
      <c r="B75" s="342"/>
      <c r="C75" s="154" t="s">
        <v>214</v>
      </c>
      <c r="D75" s="77">
        <f>Flavor!D56</f>
        <v>681620550.08979058</v>
      </c>
      <c r="E75" s="76">
        <f>Flavor!E56</f>
        <v>-49985627.802526712</v>
      </c>
      <c r="F75" s="78">
        <f>Flavor!F56</f>
        <v>-6.8323135196220186E-2</v>
      </c>
      <c r="G75" s="95">
        <f>Flavor!G56</f>
        <v>18.029487953764097</v>
      </c>
      <c r="H75" s="81">
        <f>Flavor!H56</f>
        <v>-2.242107103618693</v>
      </c>
      <c r="I75" s="181">
        <f>Flavor!I56</f>
        <v>2.486278421368727</v>
      </c>
      <c r="J75" s="182">
        <f>Flavor!J56</f>
        <v>0.10398365120625286</v>
      </c>
      <c r="K75" s="78">
        <f>Flavor!K56</f>
        <v>4.3648524317232623E-2</v>
      </c>
      <c r="L75" s="79">
        <f>Flavor!L56</f>
        <v>1694698465.2497277</v>
      </c>
      <c r="M75" s="80">
        <f>Flavor!M56</f>
        <v>-48203106.161696434</v>
      </c>
      <c r="N75" s="78">
        <f>Flavor!N56</f>
        <v>-2.7656814907029394E-2</v>
      </c>
      <c r="O75" s="77">
        <f>Flavor!O56</f>
        <v>492504412.27437866</v>
      </c>
      <c r="P75" s="76">
        <f>Flavor!P56</f>
        <v>-19892161.025113344</v>
      </c>
      <c r="Q75" s="78">
        <f>Flavor!Q56</f>
        <v>-3.8821807290827688E-2</v>
      </c>
    </row>
    <row r="76" spans="2:17">
      <c r="B76" s="342"/>
      <c r="C76" s="154" t="s">
        <v>215</v>
      </c>
      <c r="D76" s="77">
        <f>Flavor!D57</f>
        <v>597082741.94371772</v>
      </c>
      <c r="E76" s="76">
        <f>Flavor!E57</f>
        <v>56735054.891290545</v>
      </c>
      <c r="F76" s="78">
        <f>Flavor!F57</f>
        <v>0.10499731238006731</v>
      </c>
      <c r="G76" s="95">
        <f>Flavor!G57</f>
        <v>15.793385486773539</v>
      </c>
      <c r="H76" s="81">
        <f>Flavor!H57</f>
        <v>0.8212463316932439</v>
      </c>
      <c r="I76" s="181">
        <f>Flavor!I57</f>
        <v>2.8313735288700461</v>
      </c>
      <c r="J76" s="182">
        <f>Flavor!J57</f>
        <v>8.43072693623661E-2</v>
      </c>
      <c r="K76" s="78">
        <f>Flavor!K57</f>
        <v>3.0689929327542092E-2</v>
      </c>
      <c r="L76" s="79">
        <f>Flavor!L57</f>
        <v>1690564270.0845871</v>
      </c>
      <c r="M76" s="80">
        <f>Flavor!M57</f>
        <v>206193370.57984948</v>
      </c>
      <c r="N76" s="78">
        <f>Flavor!N57</f>
        <v>0.13890960180413547</v>
      </c>
      <c r="O76" s="77">
        <f>Flavor!O57</f>
        <v>537362509.67091739</v>
      </c>
      <c r="P76" s="76">
        <f>Flavor!P57</f>
        <v>33282388.5798226</v>
      </c>
      <c r="Q76" s="78">
        <f>Flavor!Q57</f>
        <v>6.6025989098284582E-2</v>
      </c>
    </row>
    <row r="77" spans="2:17">
      <c r="B77" s="342"/>
      <c r="C77" s="154" t="s">
        <v>216</v>
      </c>
      <c r="D77" s="77">
        <f>Flavor!D58</f>
        <v>97591789.817902759</v>
      </c>
      <c r="E77" s="76">
        <f>Flavor!E58</f>
        <v>3917698.0848953128</v>
      </c>
      <c r="F77" s="78">
        <f>Flavor!F58</f>
        <v>4.1822642871858814E-2</v>
      </c>
      <c r="G77" s="95">
        <f>Flavor!G58</f>
        <v>2.581392240413483</v>
      </c>
      <c r="H77" s="81">
        <f>Flavor!H58</f>
        <v>-1.4161641389784041E-2</v>
      </c>
      <c r="I77" s="181">
        <f>Flavor!I58</f>
        <v>2.710374155848454</v>
      </c>
      <c r="J77" s="182">
        <f>Flavor!J58</f>
        <v>0.16586752835425234</v>
      </c>
      <c r="K77" s="78">
        <f>Flavor!K58</f>
        <v>6.5186518503037499E-2</v>
      </c>
      <c r="L77" s="79">
        <f>Flavor!L58</f>
        <v>264510264.94543794</v>
      </c>
      <c r="M77" s="80">
        <f>Flavor!M58</f>
        <v>26155917.706300706</v>
      </c>
      <c r="N77" s="78">
        <f>Flavor!N58</f>
        <v>0.10973543385830876</v>
      </c>
      <c r="O77" s="77">
        <f>Flavor!O58</f>
        <v>93298345.403388247</v>
      </c>
      <c r="P77" s="76">
        <f>Flavor!P58</f>
        <v>5875805.0538260937</v>
      </c>
      <c r="Q77" s="78">
        <f>Flavor!Q58</f>
        <v>6.7211557000419767E-2</v>
      </c>
    </row>
    <row r="78" spans="2:17">
      <c r="B78" s="342"/>
      <c r="C78" s="154" t="s">
        <v>217</v>
      </c>
      <c r="D78" s="77">
        <f>Flavor!D59</f>
        <v>628243212.49512351</v>
      </c>
      <c r="E78" s="76">
        <f>Flavor!E59</f>
        <v>76888309.43176043</v>
      </c>
      <c r="F78" s="78">
        <f>Flavor!F59</f>
        <v>0.13945338837936158</v>
      </c>
      <c r="G78" s="95">
        <f>Flavor!G59</f>
        <v>16.617608477653413</v>
      </c>
      <c r="H78" s="81">
        <f>Flavor!H59</f>
        <v>1.3404776037693491</v>
      </c>
      <c r="I78" s="181">
        <f>Flavor!I59</f>
        <v>2.5833807487886848</v>
      </c>
      <c r="J78" s="182">
        <f>Flavor!J59</f>
        <v>3.5062339836526846E-2</v>
      </c>
      <c r="K78" s="78">
        <f>Flavor!K59</f>
        <v>1.3759010535478617E-2</v>
      </c>
      <c r="L78" s="79">
        <f>Flavor!L59</f>
        <v>1622991420.717061</v>
      </c>
      <c r="M78" s="80">
        <f>Flavor!M59</f>
        <v>217963571.37466025</v>
      </c>
      <c r="N78" s="78">
        <f>Flavor!N59</f>
        <v>0.15513113955475999</v>
      </c>
      <c r="O78" s="77">
        <f>Flavor!O59</f>
        <v>405402282.87038767</v>
      </c>
      <c r="P78" s="76">
        <f>Flavor!P59</f>
        <v>37534258.253297865</v>
      </c>
      <c r="Q78" s="78">
        <f>Flavor!Q59</f>
        <v>0.10203185855135657</v>
      </c>
    </row>
    <row r="79" spans="2:17">
      <c r="B79" s="342"/>
      <c r="C79" s="154" t="s">
        <v>218</v>
      </c>
      <c r="D79" s="77">
        <f>Flavor!D60</f>
        <v>143837291.77800575</v>
      </c>
      <c r="E79" s="76">
        <f>Flavor!E60</f>
        <v>2767579.173214525</v>
      </c>
      <c r="F79" s="78">
        <f>Flavor!F60</f>
        <v>1.9618521382884908E-2</v>
      </c>
      <c r="G79" s="95">
        <f>Flavor!G60</f>
        <v>3.8046281308155785</v>
      </c>
      <c r="H79" s="81">
        <f>Flavor!H60</f>
        <v>-0.10417987983329713</v>
      </c>
      <c r="I79" s="181">
        <f>Flavor!I60</f>
        <v>2.7862268754307462</v>
      </c>
      <c r="J79" s="182">
        <f>Flavor!J60</f>
        <v>4.1264564467106801E-2</v>
      </c>
      <c r="K79" s="78">
        <f>Flavor!K60</f>
        <v>1.5032834623008201E-2</v>
      </c>
      <c r="L79" s="79">
        <f>Flavor!L60</f>
        <v>400763328.04105353</v>
      </c>
      <c r="M79" s="80">
        <f>Flavor!M60</f>
        <v>13532283.722429395</v>
      </c>
      <c r="N79" s="78">
        <f>Flavor!N60</f>
        <v>3.4946277993390083E-2</v>
      </c>
      <c r="O79" s="77">
        <f>Flavor!O60</f>
        <v>254425440.98740673</v>
      </c>
      <c r="P79" s="76">
        <f>Flavor!P60</f>
        <v>-286950.5106895566</v>
      </c>
      <c r="Q79" s="78">
        <f>Flavor!Q60</f>
        <v>-1.1265667484877792E-3</v>
      </c>
    </row>
    <row r="80" spans="2:17">
      <c r="B80" s="342"/>
      <c r="C80" s="154" t="s">
        <v>219</v>
      </c>
      <c r="D80" s="77">
        <f>Flavor!D61</f>
        <v>12647404.273882525</v>
      </c>
      <c r="E80" s="76">
        <f>Flavor!E61</f>
        <v>-47694.445958599448</v>
      </c>
      <c r="F80" s="78">
        <f>Flavor!F61</f>
        <v>-3.7569180839892146E-3</v>
      </c>
      <c r="G80" s="95">
        <f>Flavor!G61</f>
        <v>0.33453542879878168</v>
      </c>
      <c r="H80" s="81">
        <f>Flavor!H61</f>
        <v>-1.722472336876385E-2</v>
      </c>
      <c r="I80" s="181">
        <f>Flavor!I61</f>
        <v>3.4413996750180051</v>
      </c>
      <c r="J80" s="182">
        <f>Flavor!J61</f>
        <v>-3.4379246634337779E-2</v>
      </c>
      <c r="K80" s="78">
        <f>Flavor!K61</f>
        <v>-9.8910912947231706E-3</v>
      </c>
      <c r="L80" s="79">
        <f>Flavor!L61</f>
        <v>43524772.95796065</v>
      </c>
      <c r="M80" s="80">
        <f>Flavor!M61</f>
        <v>-600583.58075877279</v>
      </c>
      <c r="N80" s="78">
        <f>Flavor!N61</f>
        <v>-1.3610849358956874E-2</v>
      </c>
      <c r="O80" s="77">
        <f>Flavor!O61</f>
        <v>23310007.496909361</v>
      </c>
      <c r="P80" s="76">
        <f>Flavor!P61</f>
        <v>-998597.92661234736</v>
      </c>
      <c r="Q80" s="78">
        <f>Flavor!Q61</f>
        <v>-4.1080017105632687E-2</v>
      </c>
    </row>
    <row r="81" spans="2:17">
      <c r="B81" s="342"/>
      <c r="C81" s="154" t="s">
        <v>220</v>
      </c>
      <c r="D81" s="77">
        <f>Flavor!D62</f>
        <v>101365007.3708649</v>
      </c>
      <c r="E81" s="76">
        <f>Flavor!E62</f>
        <v>-5835461.1176058203</v>
      </c>
      <c r="F81" s="78">
        <f>Flavor!F62</f>
        <v>-5.4435033725933925E-2</v>
      </c>
      <c r="G81" s="95">
        <f>Flavor!G62</f>
        <v>2.6811973011750765</v>
      </c>
      <c r="H81" s="81">
        <f>Flavor!H62</f>
        <v>-0.2891500698935392</v>
      </c>
      <c r="I81" s="181">
        <f>Flavor!I62</f>
        <v>3.0698712456037702</v>
      </c>
      <c r="J81" s="182">
        <f>Flavor!J62</f>
        <v>1.1767978386182598E-2</v>
      </c>
      <c r="K81" s="78">
        <f>Flavor!K62</f>
        <v>3.8481298235849577E-3</v>
      </c>
      <c r="L81" s="79">
        <f>Flavor!L62</f>
        <v>311177521.43823236</v>
      </c>
      <c r="M81" s="80">
        <f>Flavor!M62</f>
        <v>-16652581.493615985</v>
      </c>
      <c r="N81" s="78">
        <f>Flavor!N62</f>
        <v>-5.0796376979077608E-2</v>
      </c>
      <c r="O81" s="77">
        <f>Flavor!O62</f>
        <v>191220760.32709709</v>
      </c>
      <c r="P81" s="76">
        <f>Flavor!P62</f>
        <v>-14264697.552953124</v>
      </c>
      <c r="Q81" s="78">
        <f>Flavor!Q62</f>
        <v>-6.9419499073652108E-2</v>
      </c>
    </row>
    <row r="82" spans="2:17">
      <c r="B82" s="342"/>
      <c r="C82" s="154" t="s">
        <v>221</v>
      </c>
      <c r="D82" s="77">
        <f>Flavor!D63</f>
        <v>42689326.42279844</v>
      </c>
      <c r="E82" s="76">
        <f>Flavor!E63</f>
        <v>-14707049.177573293</v>
      </c>
      <c r="F82" s="78">
        <f>Flavor!F63</f>
        <v>-0.25623654845338423</v>
      </c>
      <c r="G82" s="95">
        <f>Flavor!G63</f>
        <v>1.1291717897776978</v>
      </c>
      <c r="H82" s="81">
        <f>Flavor!H63</f>
        <v>-0.46118668325235879</v>
      </c>
      <c r="I82" s="181">
        <f>Flavor!I63</f>
        <v>2.5461806655044223</v>
      </c>
      <c r="J82" s="182">
        <f>Flavor!J63</f>
        <v>0.24108691934055537</v>
      </c>
      <c r="K82" s="78">
        <f>Flavor!K63</f>
        <v>0.104588769867504</v>
      </c>
      <c r="L82" s="79">
        <f>Flavor!L63</f>
        <v>108694737.56113645</v>
      </c>
      <c r="M82" s="80">
        <f>Flavor!M63</f>
        <v>-23609288.887752801</v>
      </c>
      <c r="N82" s="78">
        <f>Flavor!N63</f>
        <v>-0.17844724398371484</v>
      </c>
      <c r="O82" s="77">
        <f>Flavor!O63</f>
        <v>32727785.548254035</v>
      </c>
      <c r="P82" s="76">
        <f>Flavor!P63</f>
        <v>-2929195.0181359649</v>
      </c>
      <c r="Q82" s="78">
        <f>Flavor!Q63</f>
        <v>-8.2149272641918583E-2</v>
      </c>
    </row>
    <row r="83" spans="2:17">
      <c r="B83" s="342"/>
      <c r="C83" s="154" t="s">
        <v>222</v>
      </c>
      <c r="D83" s="77">
        <f>Flavor!D64</f>
        <v>44057073.233842984</v>
      </c>
      <c r="E83" s="76">
        <f>Flavor!E64</f>
        <v>-1645751.8596950173</v>
      </c>
      <c r="F83" s="78">
        <f>Flavor!F64</f>
        <v>-3.6009849638982447E-2</v>
      </c>
      <c r="G83" s="95">
        <f>Flavor!G64</f>
        <v>1.1653499458650964</v>
      </c>
      <c r="H83" s="81">
        <f>Flavor!H64</f>
        <v>-0.1009996166053273</v>
      </c>
      <c r="I83" s="181">
        <f>Flavor!I64</f>
        <v>3.2148465256265286</v>
      </c>
      <c r="J83" s="182">
        <f>Flavor!J64</f>
        <v>2.2514988552361448E-2</v>
      </c>
      <c r="K83" s="78">
        <f>Flavor!K64</f>
        <v>7.0528352994930045E-3</v>
      </c>
      <c r="L83" s="79">
        <f>Flavor!L64</f>
        <v>141636728.81509364</v>
      </c>
      <c r="M83" s="80">
        <f>Flavor!M64</f>
        <v>-4261841.0643923581</v>
      </c>
      <c r="N83" s="78">
        <f>Flavor!N64</f>
        <v>-2.9210985878152823E-2</v>
      </c>
      <c r="O83" s="77">
        <f>Flavor!O64</f>
        <v>94713614.573882267</v>
      </c>
      <c r="P83" s="76">
        <f>Flavor!P64</f>
        <v>-2044392.7449278086</v>
      </c>
      <c r="Q83" s="78">
        <f>Flavor!Q64</f>
        <v>-2.112892567321787E-2</v>
      </c>
    </row>
    <row r="84" spans="2:17">
      <c r="B84" s="342"/>
      <c r="C84" s="154" t="s">
        <v>223</v>
      </c>
      <c r="D84" s="77">
        <f>Flavor!D65</f>
        <v>8193212.0090316376</v>
      </c>
      <c r="E84" s="76">
        <f>Flavor!E65</f>
        <v>280324.42552892677</v>
      </c>
      <c r="F84" s="78">
        <f>Flavor!F65</f>
        <v>3.5426312148470918E-2</v>
      </c>
      <c r="G84" s="95">
        <f>Flavor!G65</f>
        <v>0.21671796309546715</v>
      </c>
      <c r="H84" s="81">
        <f>Flavor!H65</f>
        <v>-2.5350416966396783E-3</v>
      </c>
      <c r="I84" s="181">
        <f>Flavor!I65</f>
        <v>3.1615432109442225</v>
      </c>
      <c r="J84" s="182">
        <f>Flavor!J65</f>
        <v>0.23820519737324197</v>
      </c>
      <c r="K84" s="78">
        <f>Flavor!K65</f>
        <v>8.1483973549218242E-2</v>
      </c>
      <c r="L84" s="79">
        <f>Flavor!L65</f>
        <v>25903193.802980646</v>
      </c>
      <c r="M84" s="80">
        <f>Flavor!M65</f>
        <v>2771148.7330133542</v>
      </c>
      <c r="N84" s="78">
        <f>Flavor!N65</f>
        <v>0.1197969623797414</v>
      </c>
      <c r="O84" s="77">
        <f>Flavor!O65</f>
        <v>12072368.801412545</v>
      </c>
      <c r="P84" s="76">
        <f>Flavor!P65</f>
        <v>887387.37987085246</v>
      </c>
      <c r="Q84" s="78">
        <f>Flavor!Q65</f>
        <v>7.9337403114661462E-2</v>
      </c>
    </row>
    <row r="85" spans="2:17">
      <c r="B85" s="342"/>
      <c r="C85" s="154" t="s">
        <v>224</v>
      </c>
      <c r="D85" s="77">
        <f>Flavor!D66</f>
        <v>42299227.804353938</v>
      </c>
      <c r="E85" s="76">
        <f>Flavor!E66</f>
        <v>-1783335.4761724025</v>
      </c>
      <c r="F85" s="78">
        <f>Flavor!F66</f>
        <v>-4.0454441472104655E-2</v>
      </c>
      <c r="G85" s="95">
        <f>Flavor!G66</f>
        <v>1.1188533239669201</v>
      </c>
      <c r="H85" s="81">
        <f>Flavor!H66</f>
        <v>-0.10260146812999871</v>
      </c>
      <c r="I85" s="181">
        <f>Flavor!I66</f>
        <v>2.6088028526026492</v>
      </c>
      <c r="J85" s="182">
        <f>Flavor!J66</f>
        <v>5.2743669123465065E-2</v>
      </c>
      <c r="K85" s="78">
        <f>Flavor!K66</f>
        <v>2.0634760518992729E-2</v>
      </c>
      <c r="L85" s="79">
        <f>Flavor!L66</f>
        <v>110350346.15888785</v>
      </c>
      <c r="M85" s="80">
        <f>Flavor!M66</f>
        <v>-2327294.545603767</v>
      </c>
      <c r="N85" s="78">
        <f>Flavor!N66</f>
        <v>-2.0654448664818335E-2</v>
      </c>
      <c r="O85" s="77">
        <f>Flavor!O66</f>
        <v>60796452.931285225</v>
      </c>
      <c r="P85" s="76">
        <f>Flavor!P66</f>
        <v>-5608309.9535627812</v>
      </c>
      <c r="Q85" s="78">
        <f>Flavor!Q66</f>
        <v>-8.4456441223773493E-2</v>
      </c>
    </row>
    <row r="86" spans="2:17" ht="15" thickBot="1">
      <c r="B86" s="343"/>
      <c r="C86" s="160" t="s">
        <v>225</v>
      </c>
      <c r="D86" s="144">
        <f>Flavor!D67</f>
        <v>19181146.118210997</v>
      </c>
      <c r="E86" s="138">
        <f>Flavor!E67</f>
        <v>-1111820.7963441648</v>
      </c>
      <c r="F86" s="140">
        <f>Flavor!F67</f>
        <v>-5.4788479231526736E-2</v>
      </c>
      <c r="G86" s="141">
        <f>Flavor!G67</f>
        <v>0.50735888586709732</v>
      </c>
      <c r="H86" s="142">
        <f>Flavor!H67</f>
        <v>-5.4925605756314333E-2</v>
      </c>
      <c r="I86" s="183">
        <f>Flavor!I67</f>
        <v>2.4849559368232716</v>
      </c>
      <c r="J86" s="184">
        <f>Flavor!J67</f>
        <v>0.15621841025062411</v>
      </c>
      <c r="K86" s="140">
        <f>Flavor!K67</f>
        <v>6.7082875793452248E-2</v>
      </c>
      <c r="L86" s="143">
        <f>Flavor!L67</f>
        <v>47664302.921523072</v>
      </c>
      <c r="M86" s="139">
        <f>Flavor!M67</f>
        <v>407309.34210131317</v>
      </c>
      <c r="N86" s="140">
        <f>Flavor!N67</f>
        <v>8.6190278147249208E-3</v>
      </c>
      <c r="O86" s="144">
        <f>Flavor!O67</f>
        <v>44343289.539986834</v>
      </c>
      <c r="P86" s="138">
        <f>Flavor!P67</f>
        <v>-565774.53431981057</v>
      </c>
      <c r="Q86" s="140">
        <f>Flavor!Q67</f>
        <v>-1.2598225903431848E-2</v>
      </c>
    </row>
    <row r="87" spans="2:17">
      <c r="B87" s="344" t="s">
        <v>226</v>
      </c>
      <c r="C87" s="224" t="s">
        <v>338</v>
      </c>
      <c r="D87" s="116">
        <f>Fat!D19</f>
        <v>831612437.91494143</v>
      </c>
      <c r="E87" s="110">
        <f>Fat!E19</f>
        <v>32305686.031778932</v>
      </c>
      <c r="F87" s="112">
        <f>Fat!F19</f>
        <v>4.0417131415025467E-2</v>
      </c>
      <c r="G87" s="113">
        <f>Fat!G19</f>
        <v>21.996910787992991</v>
      </c>
      <c r="H87" s="114">
        <f>Fat!H19</f>
        <v>-0.15055500772682961</v>
      </c>
      <c r="I87" s="185">
        <f>Fat!I19</f>
        <v>3.0812789678325236</v>
      </c>
      <c r="J87" s="186">
        <f>Fat!J19</f>
        <v>0.10644983796287821</v>
      </c>
      <c r="K87" s="112">
        <f>Fat!K19</f>
        <v>3.5783513376965878E-2</v>
      </c>
      <c r="L87" s="115">
        <f>Fat!L19</f>
        <v>2562429914.3352394</v>
      </c>
      <c r="M87" s="111">
        <f>Fat!M19</f>
        <v>184628905.13171864</v>
      </c>
      <c r="N87" s="112">
        <f>Fat!N19</f>
        <v>7.7646911754639544E-2</v>
      </c>
      <c r="O87" s="116">
        <f>Fat!O19</f>
        <v>849709215.77218211</v>
      </c>
      <c r="P87" s="110">
        <f>Fat!P19</f>
        <v>35474562.2702384</v>
      </c>
      <c r="Q87" s="112">
        <f>Fat!Q19</f>
        <v>4.3567983894649748E-2</v>
      </c>
    </row>
    <row r="88" spans="2:17">
      <c r="B88" s="342"/>
      <c r="C88" s="225" t="s">
        <v>228</v>
      </c>
      <c r="D88" s="77">
        <f>Fat!D20</f>
        <v>73773326.8501883</v>
      </c>
      <c r="E88" s="76">
        <f>Fat!E20</f>
        <v>13010339.374974184</v>
      </c>
      <c r="F88" s="78">
        <f>Fat!F20</f>
        <v>0.21411619006193933</v>
      </c>
      <c r="G88" s="95">
        <f>Fat!G20</f>
        <v>1.9513720758262889</v>
      </c>
      <c r="H88" s="81">
        <f>Fat!H20</f>
        <v>0.26773036557864538</v>
      </c>
      <c r="I88" s="181">
        <f>Fat!I20</f>
        <v>3.4847522580075148</v>
      </c>
      <c r="J88" s="182">
        <f>Fat!J20</f>
        <v>0.16064365378061796</v>
      </c>
      <c r="K88" s="78">
        <f>Fat!K20</f>
        <v>4.8326836727399763E-2</v>
      </c>
      <c r="L88" s="79">
        <f>Fat!L20</f>
        <v>257081767.3219201</v>
      </c>
      <c r="M88" s="80">
        <f>Fat!M20</f>
        <v>55098997.837029696</v>
      </c>
      <c r="N88" s="78">
        <f>Fat!N20</f>
        <v>0.27279058494715536</v>
      </c>
      <c r="O88" s="77">
        <f>Fat!O20</f>
        <v>103678435.60797696</v>
      </c>
      <c r="P88" s="76">
        <f>Fat!P20</f>
        <v>23424447.983628049</v>
      </c>
      <c r="Q88" s="78">
        <f>Fat!Q20</f>
        <v>0.29187892934707105</v>
      </c>
    </row>
    <row r="89" spans="2:17">
      <c r="B89" s="342"/>
      <c r="C89" s="225" t="s">
        <v>89</v>
      </c>
      <c r="D89" s="77">
        <f>Fat!D21</f>
        <v>1575589822.1464267</v>
      </c>
      <c r="E89" s="76">
        <f>Fat!E21</f>
        <v>-15846541.488825798</v>
      </c>
      <c r="F89" s="78">
        <f>Fat!F21</f>
        <v>-9.9573830603117523E-3</v>
      </c>
      <c r="G89" s="95">
        <f>Fat!G21</f>
        <v>41.675794127275395</v>
      </c>
      <c r="H89" s="81">
        <f>Fat!H21</f>
        <v>-2.420270802285664</v>
      </c>
      <c r="I89" s="181">
        <f>Fat!I21</f>
        <v>2.611222415967823</v>
      </c>
      <c r="J89" s="182">
        <f>Fat!J21</f>
        <v>4.5199734467349817E-2</v>
      </c>
      <c r="K89" s="78">
        <f>Fat!K21</f>
        <v>1.7614705744112683E-2</v>
      </c>
      <c r="L89" s="79">
        <f>Fat!L21</f>
        <v>4114215461.9595051</v>
      </c>
      <c r="M89" s="80">
        <f>Fat!M21</f>
        <v>30553656.706812382</v>
      </c>
      <c r="N89" s="78">
        <f>Fat!N21</f>
        <v>7.4819263112121878E-3</v>
      </c>
      <c r="O89" s="77">
        <f>Fat!O21</f>
        <v>1840357222.1098845</v>
      </c>
      <c r="P89" s="76">
        <f>Fat!P21</f>
        <v>-4774406.6196188927</v>
      </c>
      <c r="Q89" s="78">
        <f>Fat!Q21</f>
        <v>-2.5875696591393812E-3</v>
      </c>
    </row>
    <row r="90" spans="2:17" ht="15" thickBot="1">
      <c r="B90" s="345"/>
      <c r="C90" s="226" t="s">
        <v>23</v>
      </c>
      <c r="D90" s="109">
        <f>Fat!D22</f>
        <v>1297770441.0743916</v>
      </c>
      <c r="E90" s="103">
        <f>Fat!E22</f>
        <v>140562922.53443813</v>
      </c>
      <c r="F90" s="105">
        <f>Fat!F22</f>
        <v>0.12146734296350417</v>
      </c>
      <c r="G90" s="106">
        <f>Fat!G22</f>
        <v>34.327216999281497</v>
      </c>
      <c r="H90" s="107">
        <f>Fat!H22</f>
        <v>2.2629139328665886</v>
      </c>
      <c r="I90" s="193">
        <f>Fat!I22</f>
        <v>2.7573714459149179</v>
      </c>
      <c r="J90" s="194">
        <f>Fat!J22</f>
        <v>1.3295685760218667E-2</v>
      </c>
      <c r="K90" s="105">
        <f>Fat!K22</f>
        <v>4.845232756791348E-3</v>
      </c>
      <c r="L90" s="108">
        <f>Fat!L22</f>
        <v>3578435157.5709357</v>
      </c>
      <c r="M90" s="104">
        <f>Fat!M22</f>
        <v>402970056.4766798</v>
      </c>
      <c r="N90" s="105">
        <f>Fat!N22</f>
        <v>0.12690111326930267</v>
      </c>
      <c r="O90" s="109">
        <f>Fat!O22</f>
        <v>1278501771.0306144</v>
      </c>
      <c r="P90" s="103">
        <f>Fat!P22</f>
        <v>62022915.630366564</v>
      </c>
      <c r="Q90" s="105">
        <f>Fat!Q22</f>
        <v>5.0985609289492896E-2</v>
      </c>
    </row>
    <row r="91" spans="2:17" ht="15" hidden="1" thickBot="1">
      <c r="B91" s="341" t="s">
        <v>229</v>
      </c>
      <c r="C91" s="157" t="s">
        <v>230</v>
      </c>
      <c r="D91" s="125">
        <f>Organic!D7</f>
        <v>261340724.28918895</v>
      </c>
      <c r="E91" s="117">
        <f>Organic!E7</f>
        <v>27936390.957070857</v>
      </c>
      <c r="F91" s="121">
        <f>Organic!F7</f>
        <v>0.11969096956447385</v>
      </c>
      <c r="G91" s="122">
        <f>Organic!G7</f>
        <v>6.9127015606839066</v>
      </c>
      <c r="H91" s="123">
        <f>Organic!H7</f>
        <v>0.44545419055098101</v>
      </c>
      <c r="I91" s="189">
        <f>Organic!I7</f>
        <v>2.9803461874962776</v>
      </c>
      <c r="J91" s="190">
        <f>Organic!J7</f>
        <v>7.2576122078515937E-4</v>
      </c>
      <c r="K91" s="121">
        <f>Organic!K7</f>
        <v>2.4357505888505286E-4</v>
      </c>
      <c r="L91" s="124">
        <f>Organic!L7</f>
        <v>778885831.27280009</v>
      </c>
      <c r="M91" s="118">
        <f>Organic!M7</f>
        <v>83429512.095207214</v>
      </c>
      <c r="N91" s="121">
        <f>Organic!N7</f>
        <v>0.11996369835831848</v>
      </c>
      <c r="O91" s="125">
        <f>Organic!O7</f>
        <v>147319633.74352127</v>
      </c>
      <c r="P91" s="117">
        <f>Organic!P7</f>
        <v>8387280.6596364975</v>
      </c>
      <c r="Q91" s="121">
        <f>Organic!Q7</f>
        <v>6.0369528576057541E-2</v>
      </c>
    </row>
    <row r="92" spans="2:17" hidden="1">
      <c r="B92" s="342"/>
      <c r="C92" s="161" t="s">
        <v>231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5" t="e">
        <f>#REF!</f>
        <v>#REF!</v>
      </c>
      <c r="J92" s="196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8" t="s">
        <v>232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91" t="e">
        <f>#REF!</f>
        <v>#REF!</v>
      </c>
      <c r="J93" s="192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93</v>
      </c>
      <c r="C94" s="153" t="s">
        <v>233</v>
      </c>
      <c r="D94" s="116">
        <f>Size!D31</f>
        <v>749763654.46848202</v>
      </c>
      <c r="E94" s="110">
        <f>Size!E31</f>
        <v>-2326972.7198425531</v>
      </c>
      <c r="F94" s="112">
        <f>Size!F31</f>
        <v>-3.0940057430869643E-3</v>
      </c>
      <c r="G94" s="113">
        <f>Size!G31</f>
        <v>19.831935487609531</v>
      </c>
      <c r="H94" s="114">
        <f>Size!H31</f>
        <v>-1.0072497209368905</v>
      </c>
      <c r="I94" s="185">
        <f>Size!I31</f>
        <v>3.4287482952977677</v>
      </c>
      <c r="J94" s="186">
        <f>Size!J31</f>
        <v>3.3116671629349614E-2</v>
      </c>
      <c r="K94" s="112">
        <f>Size!K31</f>
        <v>9.7527280045685665E-3</v>
      </c>
      <c r="L94" s="115">
        <f>Size!L31</f>
        <v>2570750852.1350322</v>
      </c>
      <c r="M94" s="111">
        <f>Size!M31</f>
        <v>16928134.589742661</v>
      </c>
      <c r="N94" s="112">
        <f>Size!N31</f>
        <v>6.6285472650246553E-3</v>
      </c>
      <c r="O94" s="116">
        <f>Size!O31</f>
        <v>2227667063.874825</v>
      </c>
      <c r="P94" s="110">
        <f>Size!P31</f>
        <v>1589650.5461716652</v>
      </c>
      <c r="Q94" s="112">
        <f>Size!Q31</f>
        <v>7.141038926380646E-4</v>
      </c>
    </row>
    <row r="95" spans="2:17">
      <c r="B95" s="342"/>
      <c r="C95" s="154" t="s">
        <v>234</v>
      </c>
      <c r="D95" s="77">
        <f>Size!D32</f>
        <v>605250420.06890118</v>
      </c>
      <c r="E95" s="76">
        <f>Size!E32</f>
        <v>-45254844.355716825</v>
      </c>
      <c r="F95" s="78">
        <f>Size!F32</f>
        <v>-6.9568759594506022E-2</v>
      </c>
      <c r="G95" s="95">
        <f>Size!G32</f>
        <v>16.009428055250712</v>
      </c>
      <c r="H95" s="81">
        <f>Size!H32</f>
        <v>-2.014995058700201</v>
      </c>
      <c r="I95" s="181">
        <f>Size!I32</f>
        <v>2.9112163513121314</v>
      </c>
      <c r="J95" s="182">
        <f>Size!J32</f>
        <v>0.15023963774510651</v>
      </c>
      <c r="K95" s="78">
        <f>Size!K32</f>
        <v>5.4415394743045638E-2</v>
      </c>
      <c r="L95" s="79">
        <f>Size!L32</f>
        <v>1762014919.5431213</v>
      </c>
      <c r="M95" s="80">
        <f>Size!M32</f>
        <v>-34014967.586009026</v>
      </c>
      <c r="N95" s="78">
        <f>Size!N32</f>
        <v>-1.8938976366579489E-2</v>
      </c>
      <c r="O95" s="77">
        <f>Size!O32</f>
        <v>365510020.50475031</v>
      </c>
      <c r="P95" s="76">
        <f>Size!P32</f>
        <v>-24347895.719763815</v>
      </c>
      <c r="Q95" s="78">
        <f>Size!Q32</f>
        <v>-6.2453254651220619E-2</v>
      </c>
    </row>
    <row r="96" spans="2:17">
      <c r="B96" s="342"/>
      <c r="C96" s="154" t="s">
        <v>235</v>
      </c>
      <c r="D96" s="77">
        <f>Size!D33</f>
        <v>916665050.10903013</v>
      </c>
      <c r="E96" s="76">
        <f>Size!E33</f>
        <v>62260626.69206965</v>
      </c>
      <c r="F96" s="78">
        <f>Size!F33</f>
        <v>7.2870206410068708E-2</v>
      </c>
      <c r="G96" s="95">
        <f>Size!G33</f>
        <v>24.246630293643886</v>
      </c>
      <c r="H96" s="81">
        <f>Size!H33</f>
        <v>0.57249930606420207</v>
      </c>
      <c r="I96" s="181">
        <f>Size!I33</f>
        <v>2.5916429188733159</v>
      </c>
      <c r="J96" s="182">
        <f>Size!J33</f>
        <v>6.8029981989780719E-2</v>
      </c>
      <c r="K96" s="78">
        <f>Size!K33</f>
        <v>2.6957375671798716E-2</v>
      </c>
      <c r="L96" s="79">
        <f>Size!L33</f>
        <v>2375668486.0937214</v>
      </c>
      <c r="M96" s="80">
        <f>Size!M33</f>
        <v>219482429.82816219</v>
      </c>
      <c r="N96" s="78">
        <f>Size!N33</f>
        <v>0.10179197161134522</v>
      </c>
      <c r="O96" s="77">
        <f>Size!O33</f>
        <v>496745625.9744125</v>
      </c>
      <c r="P96" s="76">
        <f>Size!P33</f>
        <v>39378400.427371502</v>
      </c>
      <c r="Q96" s="78">
        <f>Size!Q33</f>
        <v>8.6097993533035447E-2</v>
      </c>
    </row>
    <row r="97" spans="2:17">
      <c r="B97" s="342"/>
      <c r="C97" s="154" t="s">
        <v>236</v>
      </c>
      <c r="D97" s="77">
        <f>Size!D34</f>
        <v>891476191.79216313</v>
      </c>
      <c r="E97" s="76">
        <f>Size!E34</f>
        <v>107579263.87433708</v>
      </c>
      <c r="F97" s="78">
        <f>Size!F34</f>
        <v>0.13723649123117157</v>
      </c>
      <c r="G97" s="95">
        <f>Size!G34</f>
        <v>23.580361916710117</v>
      </c>
      <c r="H97" s="81">
        <f>Size!H34</f>
        <v>1.8598768119281388</v>
      </c>
      <c r="I97" s="181">
        <f>Size!I34</f>
        <v>2.3169038426694164</v>
      </c>
      <c r="J97" s="182">
        <f>Size!J34</f>
        <v>7.0658903030210496E-2</v>
      </c>
      <c r="K97" s="78">
        <f>Size!K34</f>
        <v>3.1456455074556473E-2</v>
      </c>
      <c r="L97" s="79">
        <f>Size!L34</f>
        <v>2065464614.4115603</v>
      </c>
      <c r="M97" s="80">
        <f>Size!M34</f>
        <v>304640106.87742424</v>
      </c>
      <c r="N97" s="78">
        <f>Size!N34</f>
        <v>0.17300991982673114</v>
      </c>
      <c r="O97" s="77">
        <f>Size!O34</f>
        <v>444922182.45436984</v>
      </c>
      <c r="P97" s="76">
        <f>Size!P34</f>
        <v>53173740.422773361</v>
      </c>
      <c r="Q97" s="78">
        <f>Size!Q34</f>
        <v>0.13573440176817508</v>
      </c>
    </row>
    <row r="98" spans="2:17">
      <c r="B98" s="342"/>
      <c r="C98" s="154" t="s">
        <v>237</v>
      </c>
      <c r="D98" s="77">
        <f>Size!D35</f>
        <v>896476239.52316725</v>
      </c>
      <c r="E98" s="76">
        <f>Size!E35</f>
        <v>14344108.110675931</v>
      </c>
      <c r="F98" s="78">
        <f>Size!F35</f>
        <v>1.6260725122559359E-2</v>
      </c>
      <c r="G98" s="95">
        <f>Size!G35</f>
        <v>23.712617759528399</v>
      </c>
      <c r="H98" s="81">
        <f>Size!H35</f>
        <v>-0.72980207707941247</v>
      </c>
      <c r="I98" s="181">
        <f>Size!I35</f>
        <v>3.5293289155470058</v>
      </c>
      <c r="J98" s="182">
        <f>Size!J35</f>
        <v>5.6417689342921573E-2</v>
      </c>
      <c r="K98" s="78">
        <f>Size!K35</f>
        <v>1.6245070970209191E-2</v>
      </c>
      <c r="L98" s="79">
        <f>Size!L35</f>
        <v>3163959514.2499576</v>
      </c>
      <c r="M98" s="80">
        <f>Size!M35</f>
        <v>100392932.07217979</v>
      </c>
      <c r="N98" s="78">
        <f>Size!N35</f>
        <v>3.2769952726411491E-2</v>
      </c>
      <c r="O98" s="77">
        <f>Size!O35</f>
        <v>2544047407.3555746</v>
      </c>
      <c r="P98" s="76">
        <f>Size!P35</f>
        <v>40443642.046355724</v>
      </c>
      <c r="Q98" s="78">
        <f>Size!Q35</f>
        <v>1.6154170482868144E-2</v>
      </c>
    </row>
    <row r="99" spans="2:17" ht="15" customHeight="1">
      <c r="B99" s="342"/>
      <c r="C99" s="154" t="s">
        <v>238</v>
      </c>
      <c r="D99" s="77">
        <f>Size!D36</f>
        <v>1125927491.5718043</v>
      </c>
      <c r="E99" s="76">
        <f>Size!E36</f>
        <v>137297376.92237413</v>
      </c>
      <c r="F99" s="78">
        <f>Size!F36</f>
        <v>0.13887638550344988</v>
      </c>
      <c r="G99" s="95">
        <f>Size!G36</f>
        <v>29.781813566846761</v>
      </c>
      <c r="H99" s="81">
        <f>Size!H36</f>
        <v>2.3885110616060956</v>
      </c>
      <c r="I99" s="181">
        <f>Size!I36</f>
        <v>2.336935289041159</v>
      </c>
      <c r="J99" s="182">
        <f>Size!J36</f>
        <v>5.5796505009165998E-2</v>
      </c>
      <c r="K99" s="78">
        <f>Size!K36</f>
        <v>2.445993439756599E-2</v>
      </c>
      <c r="L99" s="79">
        <f>Size!L36</f>
        <v>2631219687.9557414</v>
      </c>
      <c r="M99" s="80">
        <f>Size!M36</f>
        <v>376017190.36693048</v>
      </c>
      <c r="N99" s="78">
        <f>Size!N36</f>
        <v>0.1667332271798013</v>
      </c>
      <c r="O99" s="77">
        <f>Size!O36</f>
        <v>546676208.79196501</v>
      </c>
      <c r="P99" s="76">
        <f>Size!P36</f>
        <v>62194208.129727244</v>
      </c>
      <c r="Q99" s="78">
        <f>Size!Q36</f>
        <v>0.12837258772196711</v>
      </c>
    </row>
    <row r="100" spans="2:17" ht="15" thickBot="1">
      <c r="B100" s="345"/>
      <c r="C100" s="155" t="s">
        <v>239</v>
      </c>
      <c r="D100" s="144">
        <f>Size!D37</f>
        <v>1756342296.8908165</v>
      </c>
      <c r="E100" s="138">
        <f>Size!E37</f>
        <v>18390921.419365644</v>
      </c>
      <c r="F100" s="140">
        <f>Size!F37</f>
        <v>1.0581953948151613E-2</v>
      </c>
      <c r="G100" s="141">
        <f>Size!G37</f>
        <v>46.456862663996787</v>
      </c>
      <c r="H100" s="142">
        <f>Size!H37</f>
        <v>-1.698890496092325</v>
      </c>
      <c r="I100" s="183">
        <f>Size!I37</f>
        <v>2.6856855336981846</v>
      </c>
      <c r="J100" s="184">
        <f>Size!J37</f>
        <v>8.4840844333616605E-2</v>
      </c>
      <c r="K100" s="140">
        <f>Size!K37</f>
        <v>3.2620496210538703E-2</v>
      </c>
      <c r="L100" s="143">
        <f>Size!L37</f>
        <v>4716983098.9819078</v>
      </c>
      <c r="M100" s="139">
        <f>Size!M37</f>
        <v>196841493.71313858</v>
      </c>
      <c r="N100" s="140">
        <f>Size!N37</f>
        <v>4.3547638747356079E-2</v>
      </c>
      <c r="O100" s="144">
        <f>Size!O37</f>
        <v>981523028.37311757</v>
      </c>
      <c r="P100" s="138">
        <f>Size!P37</f>
        <v>13509669.088530183</v>
      </c>
      <c r="Q100" s="140">
        <f>Size!Q37</f>
        <v>1.3956077112938335E-2</v>
      </c>
    </row>
    <row r="101" spans="2:17">
      <c r="B101" s="177"/>
      <c r="C101" s="147"/>
      <c r="D101" s="70"/>
      <c r="E101" s="70"/>
      <c r="F101" s="71"/>
      <c r="G101" s="72"/>
      <c r="H101" s="72"/>
      <c r="I101" s="197"/>
      <c r="J101" s="197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314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25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04-21-2024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94</v>
      </c>
      <c r="E105" s="349"/>
      <c r="F105" s="350"/>
      <c r="G105" s="351" t="s">
        <v>31</v>
      </c>
      <c r="H105" s="352"/>
      <c r="I105" s="348" t="s">
        <v>32</v>
      </c>
      <c r="J105" s="349"/>
      <c r="K105" s="350"/>
      <c r="L105" s="351" t="s">
        <v>33</v>
      </c>
      <c r="M105" s="349"/>
      <c r="N105" s="352"/>
      <c r="O105" s="348" t="s">
        <v>34</v>
      </c>
      <c r="P105" s="349"/>
      <c r="Q105" s="350"/>
    </row>
    <row r="106" spans="2:17" ht="28.5" customHeight="1" thickBot="1">
      <c r="B106" s="14"/>
      <c r="C106" s="146"/>
      <c r="D106" s="15" t="s">
        <v>30</v>
      </c>
      <c r="E106" s="16" t="s">
        <v>36</v>
      </c>
      <c r="F106" s="17" t="s">
        <v>37</v>
      </c>
      <c r="G106" s="18" t="s">
        <v>30</v>
      </c>
      <c r="H106" s="49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49" t="s">
        <v>37</v>
      </c>
      <c r="O106" s="15" t="s">
        <v>30</v>
      </c>
      <c r="P106" s="16" t="s">
        <v>36</v>
      </c>
      <c r="Q106" s="17" t="s">
        <v>37</v>
      </c>
    </row>
    <row r="107" spans="2:17" ht="15" thickBot="1">
      <c r="C107" s="297" t="s">
        <v>11</v>
      </c>
      <c r="D107" s="288">
        <f>'Segment Data'!D33</f>
        <v>1244352844.9325411</v>
      </c>
      <c r="E107" s="289">
        <f>'Segment Data'!E33</f>
        <v>60074435.634212255</v>
      </c>
      <c r="F107" s="290">
        <f>'Segment Data'!F33</f>
        <v>5.0726615601989787E-2</v>
      </c>
      <c r="G107" s="291">
        <f>'Segment Data'!G33</f>
        <v>99.96151294437243</v>
      </c>
      <c r="H107" s="292">
        <f>'Segment Data'!H33</f>
        <v>-2.8667558627248013E-2</v>
      </c>
      <c r="I107" s="293">
        <f>'Segment Data'!I33</f>
        <v>2.7744999120208047</v>
      </c>
      <c r="J107" s="294">
        <f>'Segment Data'!J33</f>
        <v>1.545942599678618E-2</v>
      </c>
      <c r="K107" s="290">
        <f>'Segment Data'!K33</f>
        <v>5.6031892518780529E-3</v>
      </c>
      <c r="L107" s="295">
        <f>'Segment Data'!L33</f>
        <v>3452456858.7881737</v>
      </c>
      <c r="M107" s="296">
        <f>'Segment Data'!M33</f>
        <v>184984780.80996084</v>
      </c>
      <c r="N107" s="290">
        <f>'Segment Data'!N33</f>
        <v>5.6614035681193144E-2</v>
      </c>
      <c r="O107" s="288">
        <f>'Segment Data'!O33</f>
        <v>1330165698.12678</v>
      </c>
      <c r="P107" s="289">
        <f>'Segment Data'!P33</f>
        <v>52500491.223147869</v>
      </c>
      <c r="Q107" s="290">
        <f>'Segment Data'!Q33</f>
        <v>4.1090961027561046E-2</v>
      </c>
    </row>
    <row r="108" spans="2:17">
      <c r="B108" s="338" t="s">
        <v>90</v>
      </c>
      <c r="C108" s="150" t="s">
        <v>362</v>
      </c>
      <c r="D108" s="77">
        <f>'Segment Data'!D34</f>
        <v>20598069.550814398</v>
      </c>
      <c r="E108" s="76">
        <f>'Segment Data'!E34</f>
        <v>-942876.92177313194</v>
      </c>
      <c r="F108" s="78">
        <f>'Segment Data'!F34</f>
        <v>-4.3771378521970404E-2</v>
      </c>
      <c r="G108" s="95">
        <f>'Segment Data'!G34</f>
        <v>1.6546867750717764</v>
      </c>
      <c r="H108" s="81">
        <f>'Segment Data'!H34</f>
        <v>-0.16404360883822999</v>
      </c>
      <c r="I108" s="181">
        <f>'Segment Data'!I34</f>
        <v>4.8480142310746821</v>
      </c>
      <c r="J108" s="182">
        <f>'Segment Data'!J34</f>
        <v>-3.7680288298752806E-2</v>
      </c>
      <c r="K108" s="78">
        <f>'Segment Data'!K34</f>
        <v>-7.7123709125361175E-3</v>
      </c>
      <c r="L108" s="79">
        <f>'Segment Data'!L34</f>
        <v>99859734.315014288</v>
      </c>
      <c r="M108" s="80">
        <f>'Segment Data'!M34</f>
        <v>-5382749.8082231283</v>
      </c>
      <c r="N108" s="78">
        <f>'Segment Data'!N34</f>
        <v>-5.1146168327992021E-2</v>
      </c>
      <c r="O108" s="77">
        <f>'Segment Data'!O34</f>
        <v>43511061.06945762</v>
      </c>
      <c r="P108" s="76">
        <f>'Segment Data'!P34</f>
        <v>-2187486.303345941</v>
      </c>
      <c r="Q108" s="78">
        <f>'Segment Data'!Q34</f>
        <v>-4.7867742611174838E-2</v>
      </c>
    </row>
    <row r="109" spans="2:17">
      <c r="B109" s="339"/>
      <c r="C109" s="151" t="s">
        <v>310</v>
      </c>
      <c r="D109" s="77">
        <f>'Segment Data'!D35</f>
        <v>20145796.824038334</v>
      </c>
      <c r="E109" s="76">
        <f>'Segment Data'!E35</f>
        <v>-721332.33760302514</v>
      </c>
      <c r="F109" s="78">
        <f>'Segment Data'!F35</f>
        <v>-3.4567876204504543E-2</v>
      </c>
      <c r="G109" s="95">
        <f>'Segment Data'!G35</f>
        <v>1.6183547441561699</v>
      </c>
      <c r="H109" s="81">
        <f>'Segment Data'!H35</f>
        <v>-0.14348435978237073</v>
      </c>
      <c r="I109" s="181">
        <f>'Segment Data'!I35</f>
        <v>3.8234380789595739</v>
      </c>
      <c r="J109" s="182">
        <f>'Segment Data'!J35</f>
        <v>1.2264287216976921E-2</v>
      </c>
      <c r="K109" s="78">
        <f>'Segment Data'!K35</f>
        <v>3.2179816211869144E-3</v>
      </c>
      <c r="L109" s="79">
        <f>'Segment Data'!L35</f>
        <v>77026206.708011016</v>
      </c>
      <c r="M109" s="80">
        <f>'Segment Data'!M35</f>
        <v>-2502049.0617441982</v>
      </c>
      <c r="N109" s="78">
        <f>'Segment Data'!N35</f>
        <v>-3.1461133373627104E-2</v>
      </c>
      <c r="O109" s="77">
        <f>'Segment Data'!O35</f>
        <v>30454293.579990882</v>
      </c>
      <c r="P109" s="76">
        <f>'Segment Data'!P35</f>
        <v>-106019.2977829203</v>
      </c>
      <c r="Q109" s="78">
        <f>'Segment Data'!Q35</f>
        <v>-3.4691823413898039E-3</v>
      </c>
    </row>
    <row r="110" spans="2:17">
      <c r="B110" s="339"/>
      <c r="C110" s="151" t="s">
        <v>204</v>
      </c>
      <c r="D110" s="77">
        <f>'Segment Data'!D36</f>
        <v>553128565.50487721</v>
      </c>
      <c r="E110" s="76">
        <f>'Segment Data'!E36</f>
        <v>70924364.816464007</v>
      </c>
      <c r="F110" s="78">
        <f>'Segment Data'!F36</f>
        <v>0.14708367267479144</v>
      </c>
      <c r="G110" s="95">
        <f>'Segment Data'!G36</f>
        <v>44.433995137139256</v>
      </c>
      <c r="H110" s="81">
        <f>'Segment Data'!H36</f>
        <v>3.720861563500641</v>
      </c>
      <c r="I110" s="181">
        <f>'Segment Data'!I36</f>
        <v>3.0490201580490179</v>
      </c>
      <c r="J110" s="182">
        <f>'Segment Data'!J36</f>
        <v>-7.122647319939901E-2</v>
      </c>
      <c r="K110" s="78">
        <f>'Segment Data'!K36</f>
        <v>-2.2827193365449177E-2</v>
      </c>
      <c r="L110" s="79">
        <f>'Segment Data'!L36</f>
        <v>1686500146.2171073</v>
      </c>
      <c r="M110" s="80">
        <f>'Segment Data'!M36</f>
        <v>181904113.44525051</v>
      </c>
      <c r="N110" s="78">
        <f>'Segment Data'!N36</f>
        <v>0.12089897187229444</v>
      </c>
      <c r="O110" s="77">
        <f>'Segment Data'!O36</f>
        <v>621695957.26650894</v>
      </c>
      <c r="P110" s="76">
        <f>'Segment Data'!P36</f>
        <v>54491073.512350678</v>
      </c>
      <c r="Q110" s="78">
        <f>'Segment Data'!Q36</f>
        <v>9.6069471672547452E-2</v>
      </c>
    </row>
    <row r="111" spans="2:17">
      <c r="B111" s="339"/>
      <c r="C111" s="151" t="s">
        <v>339</v>
      </c>
      <c r="D111" s="77">
        <f>'Segment Data'!D37</f>
        <v>15385135.095582016</v>
      </c>
      <c r="E111" s="76">
        <f>'Segment Data'!E37</f>
        <v>2494773.6941972785</v>
      </c>
      <c r="F111" s="78">
        <f>'Segment Data'!F37</f>
        <v>0.19353791693763367</v>
      </c>
      <c r="G111" s="95">
        <f>'Segment Data'!G37</f>
        <v>1.2359206532704266</v>
      </c>
      <c r="H111" s="81">
        <f>'Segment Data'!H37</f>
        <v>0.14757052111102698</v>
      </c>
      <c r="I111" s="181">
        <f>'Segment Data'!I37</f>
        <v>4.6898750389234332</v>
      </c>
      <c r="J111" s="182">
        <f>'Segment Data'!J37</f>
        <v>-1.3738836991696424E-2</v>
      </c>
      <c r="K111" s="78">
        <f>'Segment Data'!K37</f>
        <v>-2.920910889825839E-3</v>
      </c>
      <c r="L111" s="79">
        <f>'Segment Data'!L37</f>
        <v>72154361.055234984</v>
      </c>
      <c r="M111" s="80">
        <f>'Segment Data'!M37</f>
        <v>11523078.302120939</v>
      </c>
      <c r="N111" s="78">
        <f>'Segment Data'!N37</f>
        <v>0.19005169903863051</v>
      </c>
      <c r="O111" s="77">
        <f>'Segment Data'!O37</f>
        <v>33422357.427825075</v>
      </c>
      <c r="P111" s="76">
        <f>'Segment Data'!P37</f>
        <v>4618424.7355671078</v>
      </c>
      <c r="Q111" s="78">
        <f>'Segment Data'!Q37</f>
        <v>0.16034007525675359</v>
      </c>
    </row>
    <row r="112" spans="2:17" ht="15" thickBot="1">
      <c r="B112" s="340"/>
      <c r="C112" s="152" t="s">
        <v>340</v>
      </c>
      <c r="D112" s="144">
        <f>'Segment Data'!D38</f>
        <v>635095277.95742595</v>
      </c>
      <c r="E112" s="138">
        <f>'Segment Data'!E38</f>
        <v>-11680493.617069721</v>
      </c>
      <c r="F112" s="140">
        <f>'Segment Data'!F38</f>
        <v>-1.8059572003810538E-2</v>
      </c>
      <c r="G112" s="141">
        <f>'Segment Data'!G38</f>
        <v>51.018555634750598</v>
      </c>
      <c r="H112" s="142">
        <f>'Segment Data'!H38</f>
        <v>-3.589571674618881</v>
      </c>
      <c r="I112" s="183">
        <f>'Segment Data'!I38</f>
        <v>2.388486362820184</v>
      </c>
      <c r="J112" s="184">
        <f>'Segment Data'!J38</f>
        <v>4.227290020678609E-2</v>
      </c>
      <c r="K112" s="140">
        <f>'Segment Data'!K38</f>
        <v>1.80174996352204E-2</v>
      </c>
      <c r="L112" s="143">
        <f>'Segment Data'!L38</f>
        <v>1516916410.4928062</v>
      </c>
      <c r="M112" s="139">
        <f>'Segment Data'!M38</f>
        <v>-557612.06744337082</v>
      </c>
      <c r="N112" s="140">
        <f>'Segment Data'!N38</f>
        <v>-3.6746070058094288E-4</v>
      </c>
      <c r="O112" s="144">
        <f>'Segment Data'!O38</f>
        <v>601082028.78299737</v>
      </c>
      <c r="P112" s="138">
        <f>'Segment Data'!P38</f>
        <v>-4315501.4236410856</v>
      </c>
      <c r="Q112" s="140">
        <f>'Segment Data'!Q38</f>
        <v>-7.1283763284731095E-3</v>
      </c>
    </row>
    <row r="113" spans="2:17">
      <c r="B113" s="344" t="s">
        <v>91</v>
      </c>
      <c r="C113" s="153" t="s">
        <v>205</v>
      </c>
      <c r="D113" s="116">
        <f>'Type Data'!D23</f>
        <v>1025865912.4942679</v>
      </c>
      <c r="E113" s="110">
        <f>'Type Data'!E23</f>
        <v>52341482.588677168</v>
      </c>
      <c r="F113" s="112">
        <f>'Type Data'!F23</f>
        <v>5.3764940026983274E-2</v>
      </c>
      <c r="G113" s="113">
        <f>'Type Data'!G23</f>
        <v>82.40999255845756</v>
      </c>
      <c r="H113" s="114">
        <f>'Type Data'!H23</f>
        <v>0.2140471573973457</v>
      </c>
      <c r="I113" s="185">
        <f>'Type Data'!I23</f>
        <v>2.7393196248557152</v>
      </c>
      <c r="J113" s="186">
        <f>'Type Data'!J23</f>
        <v>2.051595230064418E-2</v>
      </c>
      <c r="K113" s="112">
        <f>'Type Data'!K23</f>
        <v>7.5459484286203521E-3</v>
      </c>
      <c r="L113" s="115">
        <f>'Type Data'!L23</f>
        <v>2810174626.5660639</v>
      </c>
      <c r="M113" s="111">
        <f>'Type Data'!M23</f>
        <v>163352831.21666193</v>
      </c>
      <c r="N113" s="112">
        <f>'Type Data'!N23</f>
        <v>6.171659592031508E-2</v>
      </c>
      <c r="O113" s="116">
        <f>'Type Data'!O23</f>
        <v>1094771222.1544232</v>
      </c>
      <c r="P113" s="110">
        <f>'Type Data'!P23</f>
        <v>47139498.150824547</v>
      </c>
      <c r="Q113" s="112">
        <f>'Type Data'!Q23</f>
        <v>4.4996249226472086E-2</v>
      </c>
    </row>
    <row r="114" spans="2:17">
      <c r="B114" s="342"/>
      <c r="C114" s="154" t="s">
        <v>206</v>
      </c>
      <c r="D114" s="77">
        <f>'Type Data'!D24</f>
        <v>154993509.07129678</v>
      </c>
      <c r="E114" s="76">
        <f>'Type Data'!E24</f>
        <v>6523197.0132240653</v>
      </c>
      <c r="F114" s="78">
        <f>'Type Data'!F24</f>
        <v>4.3936036253985782E-2</v>
      </c>
      <c r="G114" s="95">
        <f>'Type Data'!G24</f>
        <v>12.450958525484841</v>
      </c>
      <c r="H114" s="81">
        <f>'Type Data'!H24</f>
        <v>-8.4584793943916381E-2</v>
      </c>
      <c r="I114" s="181">
        <f>'Type Data'!I24</f>
        <v>2.7901619546970617</v>
      </c>
      <c r="J114" s="182">
        <f>'Type Data'!J24</f>
        <v>2.6655915921696582E-2</v>
      </c>
      <c r="K114" s="78">
        <f>'Type Data'!K24</f>
        <v>9.6456875967273186E-3</v>
      </c>
      <c r="L114" s="79">
        <f>'Type Data'!L24</f>
        <v>432456992.23572618</v>
      </c>
      <c r="M114" s="80">
        <f>'Type Data'!M24</f>
        <v>22158388.284379303</v>
      </c>
      <c r="N114" s="78">
        <f>'Type Data'!N24</f>
        <v>5.400551713065746E-2</v>
      </c>
      <c r="O114" s="77">
        <f>'Type Data'!O24</f>
        <v>121078073.68901139</v>
      </c>
      <c r="P114" s="76">
        <f>'Type Data'!P24</f>
        <v>9617269.7381385267</v>
      </c>
      <c r="Q114" s="78">
        <f>'Type Data'!Q24</f>
        <v>8.6283871973302881E-2</v>
      </c>
    </row>
    <row r="115" spans="2:17">
      <c r="B115" s="342"/>
      <c r="C115" s="154" t="s">
        <v>207</v>
      </c>
      <c r="D115" s="77">
        <f>'Type Data'!D25</f>
        <v>59401486.686957307</v>
      </c>
      <c r="E115" s="76">
        <f>'Type Data'!E25</f>
        <v>1691453.7426495627</v>
      </c>
      <c r="F115" s="78">
        <f>'Type Data'!F25</f>
        <v>2.9309526547695378E-2</v>
      </c>
      <c r="G115" s="95">
        <f>'Type Data'!G25</f>
        <v>4.7718478762309209</v>
      </c>
      <c r="H115" s="81">
        <f>'Type Data'!H25</f>
        <v>-0.10068595165023275</v>
      </c>
      <c r="I115" s="181">
        <f>'Type Data'!I25</f>
        <v>3.3260087312052296</v>
      </c>
      <c r="J115" s="182">
        <f>'Type Data'!J25</f>
        <v>-9.6304099787634989E-2</v>
      </c>
      <c r="K115" s="78">
        <f>'Type Data'!K25</f>
        <v>-2.8140063326617549E-2</v>
      </c>
      <c r="L115" s="79">
        <f>'Type Data'!L25</f>
        <v>197569863.3673912</v>
      </c>
      <c r="M115" s="80">
        <f>'Type Data'!M25</f>
        <v>68077.145065873861</v>
      </c>
      <c r="N115" s="78">
        <f>'Type Data'!N25</f>
        <v>3.4469128795240492E-4</v>
      </c>
      <c r="O115" s="77">
        <f>'Type Data'!O25</f>
        <v>97948655.562838793</v>
      </c>
      <c r="P115" s="76">
        <f>'Type Data'!P25</f>
        <v>-2329485.8245859295</v>
      </c>
      <c r="Q115" s="78">
        <f>'Type Data'!Q25</f>
        <v>-2.3230245319226232E-2</v>
      </c>
    </row>
    <row r="116" spans="2:17" ht="15" thickBot="1">
      <c r="B116" s="345"/>
      <c r="C116" s="155" t="s">
        <v>208</v>
      </c>
      <c r="D116" s="144">
        <f>'Type Data'!D26</f>
        <v>4091936.6801265446</v>
      </c>
      <c r="E116" s="138">
        <f>'Type Data'!E26</f>
        <v>-481697.71030738065</v>
      </c>
      <c r="F116" s="140">
        <f>'Type Data'!F26</f>
        <v>-0.10532055454954706</v>
      </c>
      <c r="G116" s="141">
        <f>'Type Data'!G26</f>
        <v>0.32871398420774828</v>
      </c>
      <c r="H116" s="142">
        <f>'Type Data'!H26</f>
        <v>-5.7443970428249003E-2</v>
      </c>
      <c r="I116" s="183">
        <f>'Type Data'!I26</f>
        <v>2.9950064179906688</v>
      </c>
      <c r="J116" s="184">
        <f>'Type Data'!J26</f>
        <v>0.18544811966788499</v>
      </c>
      <c r="K116" s="140">
        <f>'Type Data'!K26</f>
        <v>6.6006147577927665E-2</v>
      </c>
      <c r="L116" s="143">
        <f>'Type Data'!L26</f>
        <v>12255376.618990431</v>
      </c>
      <c r="M116" s="139">
        <f>'Type Data'!M26</f>
        <v>-594515.83614767157</v>
      </c>
      <c r="N116" s="140">
        <f>'Type Data'!N26</f>
        <v>-4.6266211038206086E-2</v>
      </c>
      <c r="O116" s="144">
        <f>'Type Data'!O26</f>
        <v>16367746.720506178</v>
      </c>
      <c r="P116" s="138">
        <f>'Type Data'!P26</f>
        <v>-1926790.8412295226</v>
      </c>
      <c r="Q116" s="140">
        <f>'Type Data'!Q26</f>
        <v>-0.10532055454954706</v>
      </c>
    </row>
    <row r="117" spans="2:17" ht="15" thickBot="1">
      <c r="B117" s="94" t="s">
        <v>209</v>
      </c>
      <c r="C117" s="156" t="s">
        <v>210</v>
      </c>
      <c r="D117" s="137">
        <f>Granola!D8</f>
        <v>1062551.894548639</v>
      </c>
      <c r="E117" s="131">
        <f>Granola!E8</f>
        <v>-707946.47610274539</v>
      </c>
      <c r="F117" s="133">
        <f>Granola!F8</f>
        <v>-0.39985717458880499</v>
      </c>
      <c r="G117" s="134">
        <f>Granola!G8</f>
        <v>8.5357055592016826E-2</v>
      </c>
      <c r="H117" s="135">
        <f>Granola!H8</f>
        <v>-6.4128445681782789E-2</v>
      </c>
      <c r="I117" s="187">
        <f>Granola!I8</f>
        <v>3.7054904335948811</v>
      </c>
      <c r="J117" s="188">
        <f>Granola!J8</f>
        <v>0.40110810789970941</v>
      </c>
      <c r="K117" s="133">
        <f>Granola!K8</f>
        <v>0.12138671266356105</v>
      </c>
      <c r="L117" s="136">
        <f>Granola!L8</f>
        <v>3937275.8804480983</v>
      </c>
      <c r="M117" s="132">
        <f>Granola!M8</f>
        <v>-1913127.6432044348</v>
      </c>
      <c r="N117" s="133">
        <f>Granola!N8</f>
        <v>-0.32700780988351857</v>
      </c>
      <c r="O117" s="137">
        <f>Granola!O8</f>
        <v>1601201.3999971151</v>
      </c>
      <c r="P117" s="131">
        <f>Granola!P8</f>
        <v>-495810.23187100282</v>
      </c>
      <c r="Q117" s="133">
        <f>Granola!Q8</f>
        <v>-0.23643656732095064</v>
      </c>
    </row>
    <row r="118" spans="2:17">
      <c r="B118" s="341" t="s">
        <v>211</v>
      </c>
      <c r="C118" s="157" t="s">
        <v>22</v>
      </c>
      <c r="D118" s="125">
        <f>'NB vs PL'!D13</f>
        <v>1010556645.9014268</v>
      </c>
      <c r="E118" s="117">
        <f>'NB vs PL'!E13</f>
        <v>30937500.625332355</v>
      </c>
      <c r="F118" s="121">
        <f>'NB vs PL'!F13</f>
        <v>3.1581151485777642E-2</v>
      </c>
      <c r="G118" s="122">
        <f>'NB vs PL'!G13</f>
        <v>81.180166583517092</v>
      </c>
      <c r="H118" s="123">
        <f>'NB vs PL'!H13</f>
        <v>-1.5303636357972437</v>
      </c>
      <c r="I118" s="189">
        <f>'NB vs PL'!I13</f>
        <v>3.0159726013500396</v>
      </c>
      <c r="J118" s="190">
        <f>'NB vs PL'!J13</f>
        <v>3.9251349519036083E-2</v>
      </c>
      <c r="K118" s="121">
        <f>'NB vs PL'!K13</f>
        <v>1.318610182088507E-2</v>
      </c>
      <c r="L118" s="124">
        <f>'NB vs PL'!L13</f>
        <v>3047811156.150897</v>
      </c>
      <c r="M118" s="118">
        <f>'NB vs PL'!M13</f>
        <v>131758027.70702362</v>
      </c>
      <c r="N118" s="121">
        <f>'NB vs PL'!N13</f>
        <v>4.5183685585775027E-2</v>
      </c>
      <c r="O118" s="125">
        <f>'NB vs PL'!O13</f>
        <v>1140932008.7825422</v>
      </c>
      <c r="P118" s="117">
        <f>'NB vs PL'!P13</f>
        <v>39193958.233957767</v>
      </c>
      <c r="Q118" s="121">
        <f>'NB vs PL'!Q13</f>
        <v>3.5574661521803719E-2</v>
      </c>
    </row>
    <row r="119" spans="2:17" ht="15" thickBot="1">
      <c r="B119" s="343"/>
      <c r="C119" s="158" t="s">
        <v>21</v>
      </c>
      <c r="D119" s="130">
        <f>'NB vs PL'!D14</f>
        <v>234275298.19400871</v>
      </c>
      <c r="E119" s="119">
        <f>'NB vs PL'!E14</f>
        <v>29499732.56859833</v>
      </c>
      <c r="F119" s="126">
        <f>'NB vs PL'!F14</f>
        <v>0.14405885037359037</v>
      </c>
      <c r="G119" s="127">
        <f>'NB vs PL'!G14</f>
        <v>18.819833416491029</v>
      </c>
      <c r="H119" s="128">
        <f>'NB vs PL'!H14</f>
        <v>1.5303636357997092</v>
      </c>
      <c r="I119" s="191">
        <f>'NB vs PL'!I14</f>
        <v>1.7387196574711941</v>
      </c>
      <c r="J119" s="192">
        <f>'NB vs PL'!J14</f>
        <v>2.0532322926744895E-2</v>
      </c>
      <c r="K119" s="126">
        <f>'NB vs PL'!K14</f>
        <v>1.1949990850205355E-2</v>
      </c>
      <c r="L119" s="129">
        <f>'NB vs PL'!L14</f>
        <v>407339066.22984868</v>
      </c>
      <c r="M119" s="120">
        <f>'NB vs PL'!M14</f>
        <v>55496282.948092878</v>
      </c>
      <c r="N119" s="126">
        <f>'NB vs PL'!N14</f>
        <v>0.15773034316765122</v>
      </c>
      <c r="O119" s="130">
        <f>'NB vs PL'!O14</f>
        <v>190188932.57784903</v>
      </c>
      <c r="P119" s="119">
        <f>'NB vs PL'!P14</f>
        <v>14168219.868071616</v>
      </c>
      <c r="Q119" s="126">
        <f>'NB vs PL'!Q14</f>
        <v>8.0491776507189514E-2</v>
      </c>
    </row>
    <row r="120" spans="2:17">
      <c r="B120" s="344" t="s">
        <v>92</v>
      </c>
      <c r="C120" s="153" t="s">
        <v>200</v>
      </c>
      <c r="D120" s="116">
        <f>Package!D23</f>
        <v>645005086.40931332</v>
      </c>
      <c r="E120" s="110">
        <f>Package!E23</f>
        <v>13756764.659063935</v>
      </c>
      <c r="F120" s="112">
        <f>Package!F23</f>
        <v>2.1792952448445063E-2</v>
      </c>
      <c r="G120" s="113">
        <f>Package!G23</f>
        <v>51.814631643154243</v>
      </c>
      <c r="H120" s="114">
        <f>Package!H23</f>
        <v>-1.4824926972448367</v>
      </c>
      <c r="I120" s="185">
        <f>Package!I23</f>
        <v>2.932761574805856</v>
      </c>
      <c r="J120" s="186">
        <f>Package!J23</f>
        <v>2.2092611802544404E-2</v>
      </c>
      <c r="K120" s="112">
        <f>Package!K23</f>
        <v>7.5902179476118143E-3</v>
      </c>
      <c r="L120" s="115">
        <f>Package!L23</f>
        <v>1891646132.975565</v>
      </c>
      <c r="M120" s="111">
        <f>Package!M23</f>
        <v>54291234.909185886</v>
      </c>
      <c r="N120" s="112">
        <f>Package!N23</f>
        <v>2.9548583654862567E-2</v>
      </c>
      <c r="O120" s="116">
        <f>Package!O23</f>
        <v>958472119.28450763</v>
      </c>
      <c r="P120" s="110">
        <f>Package!P23</f>
        <v>23106946.368136764</v>
      </c>
      <c r="Q120" s="112">
        <f>Package!Q23</f>
        <v>2.4703663378968579E-2</v>
      </c>
    </row>
    <row r="121" spans="2:17">
      <c r="B121" s="342"/>
      <c r="C121" s="154" t="s">
        <v>201</v>
      </c>
      <c r="D121" s="77">
        <f>Package!D24</f>
        <v>368654747.99782568</v>
      </c>
      <c r="E121" s="76">
        <f>Package!E24</f>
        <v>40987062.395323157</v>
      </c>
      <c r="F121" s="78">
        <f>Package!F24</f>
        <v>0.12508728872655767</v>
      </c>
      <c r="G121" s="95">
        <f>Package!G24</f>
        <v>29.614820678926325</v>
      </c>
      <c r="H121" s="81">
        <f>Package!H24</f>
        <v>1.9494079084559033</v>
      </c>
      <c r="I121" s="181">
        <f>Package!I24</f>
        <v>2.371260353508319</v>
      </c>
      <c r="J121" s="182">
        <f>Package!J24</f>
        <v>2.3665493682702987E-2</v>
      </c>
      <c r="K121" s="78">
        <f>Package!K24</f>
        <v>1.0080740117339032E-2</v>
      </c>
      <c r="L121" s="79">
        <f>Package!L24</f>
        <v>874176388.05984437</v>
      </c>
      <c r="M121" s="80">
        <f>Package!M24</f>
        <v>104945413.60845339</v>
      </c>
      <c r="N121" s="78">
        <f>Package!N24</f>
        <v>0.13642900129353161</v>
      </c>
      <c r="O121" s="77">
        <f>Package!O24</f>
        <v>182333104.71620101</v>
      </c>
      <c r="P121" s="76">
        <f>Package!P24</f>
        <v>18105118.420764416</v>
      </c>
      <c r="Q121" s="78">
        <f>Package!Q24</f>
        <v>0.11024380697327897</v>
      </c>
    </row>
    <row r="122" spans="2:17" ht="15" customHeight="1">
      <c r="B122" s="342"/>
      <c r="C122" s="154" t="s">
        <v>202</v>
      </c>
      <c r="D122" s="77">
        <f>Package!D25</f>
        <v>52203140.972686969</v>
      </c>
      <c r="E122" s="76">
        <f>Package!E25</f>
        <v>-3295037.7678004503</v>
      </c>
      <c r="F122" s="78">
        <f>Package!F25</f>
        <v>-5.9371998191296162E-2</v>
      </c>
      <c r="G122" s="95">
        <f>Package!G25</f>
        <v>4.1935894415550949</v>
      </c>
      <c r="H122" s="81">
        <f>Package!H25</f>
        <v>-0.49219463276317033</v>
      </c>
      <c r="I122" s="181">
        <f>Package!I25</f>
        <v>2.3946214975716584</v>
      </c>
      <c r="J122" s="182">
        <f>Package!J25</f>
        <v>2.4261017733411272E-2</v>
      </c>
      <c r="K122" s="78">
        <f>Package!K25</f>
        <v>1.02351595631846E-2</v>
      </c>
      <c r="L122" s="79">
        <f>Package!L25</f>
        <v>125006763.61396007</v>
      </c>
      <c r="M122" s="80">
        <f>Package!M25</f>
        <v>-6543925.9754904956</v>
      </c>
      <c r="N122" s="78">
        <f>Package!N25</f>
        <v>-4.9744520503184592E-2</v>
      </c>
      <c r="O122" s="77">
        <f>Package!O25</f>
        <v>29140929.065302048</v>
      </c>
      <c r="P122" s="76">
        <f>Package!P25</f>
        <v>-690008.08720515296</v>
      </c>
      <c r="Q122" s="78">
        <f>Package!Q25</f>
        <v>-2.3130620525850958E-2</v>
      </c>
    </row>
    <row r="123" spans="2:17" ht="15" thickBot="1">
      <c r="B123" s="345"/>
      <c r="C123" s="155" t="s">
        <v>203</v>
      </c>
      <c r="D123" s="144">
        <f>Package!D26</f>
        <v>155152823.31926683</v>
      </c>
      <c r="E123" s="138">
        <f>Package!E26</f>
        <v>6668404.9894901514</v>
      </c>
      <c r="F123" s="140">
        <f>Package!F26</f>
        <v>4.4909796357756195E-2</v>
      </c>
      <c r="G123" s="141">
        <f>Package!G26</f>
        <v>12.463756578163821</v>
      </c>
      <c r="H123" s="142">
        <f>Package!H26</f>
        <v>-7.2977752299866694E-2</v>
      </c>
      <c r="I123" s="183">
        <f>Package!I26</f>
        <v>2.7882951325235434</v>
      </c>
      <c r="J123" s="184">
        <f>Package!J26</f>
        <v>2.4893612242995022E-2</v>
      </c>
      <c r="K123" s="140">
        <f>Package!K26</f>
        <v>9.0083225547577146E-3</v>
      </c>
      <c r="L123" s="143">
        <f>Package!L26</f>
        <v>432611862.058397</v>
      </c>
      <c r="M123" s="139">
        <f>Package!M26</f>
        <v>22289794.70791918</v>
      </c>
      <c r="N123" s="140">
        <f>Package!N26</f>
        <v>5.4322680843972952E-2</v>
      </c>
      <c r="O123" s="144">
        <f>Package!O26</f>
        <v>121122025.96811551</v>
      </c>
      <c r="P123" s="138">
        <f>Package!P26</f>
        <v>9652279.4621708095</v>
      </c>
      <c r="Q123" s="140">
        <f>Package!Q26</f>
        <v>8.6591023705755457E-2</v>
      </c>
    </row>
    <row r="124" spans="2:17">
      <c r="B124" s="341" t="s">
        <v>212</v>
      </c>
      <c r="C124" s="159" t="s">
        <v>213</v>
      </c>
      <c r="D124" s="116">
        <f>Flavor!D68</f>
        <v>116978679.27308603</v>
      </c>
      <c r="E124" s="110">
        <f>Flavor!E68</f>
        <v>4690394.2347029448</v>
      </c>
      <c r="F124" s="112">
        <f>Flavor!F68</f>
        <v>4.1771002496828989E-2</v>
      </c>
      <c r="G124" s="113">
        <f>Flavor!G68</f>
        <v>9.3971463238837991</v>
      </c>
      <c r="H124" s="114">
        <f>Flavor!H68</f>
        <v>-8.3500964123842891E-2</v>
      </c>
      <c r="I124" s="185">
        <f>Flavor!I68</f>
        <v>2.8637603239322651</v>
      </c>
      <c r="J124" s="186">
        <f>Flavor!J68</f>
        <v>2.9591327283345681E-2</v>
      </c>
      <c r="K124" s="112">
        <f>Flavor!K68</f>
        <v>1.0440918420296758E-2</v>
      </c>
      <c r="L124" s="115">
        <f>Flavor!L68</f>
        <v>334998900.44826138</v>
      </c>
      <c r="M124" s="111">
        <f>Flavor!M68</f>
        <v>16754924.305599332</v>
      </c>
      <c r="N124" s="112">
        <f>Flavor!N68</f>
        <v>5.2648048546529137E-2</v>
      </c>
      <c r="O124" s="116">
        <f>Flavor!O68</f>
        <v>143294071.89869824</v>
      </c>
      <c r="P124" s="110">
        <f>Flavor!P68</f>
        <v>388016.5988034308</v>
      </c>
      <c r="Q124" s="112">
        <f>Flavor!Q68</f>
        <v>2.7151865467783046E-3</v>
      </c>
    </row>
    <row r="125" spans="2:17">
      <c r="B125" s="342"/>
      <c r="C125" s="154" t="s">
        <v>214</v>
      </c>
      <c r="D125" s="77">
        <f>Flavor!D69</f>
        <v>214313705.10637787</v>
      </c>
      <c r="E125" s="76">
        <f>Flavor!E69</f>
        <v>-17089843.835952193</v>
      </c>
      <c r="F125" s="78">
        <f>Flavor!F69</f>
        <v>-7.3852989351564743E-2</v>
      </c>
      <c r="G125" s="95">
        <f>Flavor!G69</f>
        <v>17.216276150603402</v>
      </c>
      <c r="H125" s="81">
        <f>Flavor!H69</f>
        <v>-2.3214292116748396</v>
      </c>
      <c r="I125" s="181">
        <f>Flavor!I69</f>
        <v>2.5143024838567927</v>
      </c>
      <c r="J125" s="182">
        <f>Flavor!J69</f>
        <v>6.5479350738138375E-2</v>
      </c>
      <c r="K125" s="78">
        <f>Flavor!K69</f>
        <v>2.673910984120292E-2</v>
      </c>
      <c r="L125" s="79">
        <f>Flavor!L69</f>
        <v>538849481.07351804</v>
      </c>
      <c r="M125" s="80">
        <f>Flavor!M69</f>
        <v>-27816882.662214518</v>
      </c>
      <c r="N125" s="78">
        <f>Flavor!N69</f>
        <v>-4.9088642704734543E-2</v>
      </c>
      <c r="O125" s="77">
        <f>Flavor!O69</f>
        <v>158972157.33062258</v>
      </c>
      <c r="P125" s="76">
        <f>Flavor!P69</f>
        <v>-3620275.6805025041</v>
      </c>
      <c r="Q125" s="78">
        <f>Flavor!Q69</f>
        <v>-2.2265954284937686E-2</v>
      </c>
    </row>
    <row r="126" spans="2:17">
      <c r="B126" s="342"/>
      <c r="C126" s="154" t="s">
        <v>215</v>
      </c>
      <c r="D126" s="77">
        <f>Flavor!D70</f>
        <v>199477330.89105242</v>
      </c>
      <c r="E126" s="76">
        <f>Flavor!E70</f>
        <v>19271438.993807614</v>
      </c>
      <c r="F126" s="78">
        <f>Flavor!F70</f>
        <v>0.10694122589951931</v>
      </c>
      <c r="G126" s="95">
        <f>Flavor!G70</f>
        <v>16.024438627016426</v>
      </c>
      <c r="H126" s="81">
        <f>Flavor!H70</f>
        <v>0.8094186477317411</v>
      </c>
      <c r="I126" s="181">
        <f>Flavor!I70</f>
        <v>2.8377664200053414</v>
      </c>
      <c r="J126" s="182">
        <f>Flavor!J70</f>
        <v>3.9326010582981574E-2</v>
      </c>
      <c r="K126" s="78">
        <f>Flavor!K70</f>
        <v>1.4052831159302425E-2</v>
      </c>
      <c r="L126" s="79">
        <f>Flavor!L70</f>
        <v>566070071.15492272</v>
      </c>
      <c r="M126" s="80">
        <f>Flavor!M70</f>
        <v>61774621.253675461</v>
      </c>
      <c r="N126" s="78">
        <f>Flavor!N70</f>
        <v>0.12249688405035652</v>
      </c>
      <c r="O126" s="77">
        <f>Flavor!O70</f>
        <v>178191326.79821602</v>
      </c>
      <c r="P126" s="76">
        <f>Flavor!P70</f>
        <v>12143045.648191482</v>
      </c>
      <c r="Q126" s="78">
        <f>Flavor!Q70</f>
        <v>7.312960763032679E-2</v>
      </c>
    </row>
    <row r="127" spans="2:17">
      <c r="B127" s="342"/>
      <c r="C127" s="154" t="s">
        <v>216</v>
      </c>
      <c r="D127" s="77">
        <f>Flavor!D71</f>
        <v>34149002.555633679</v>
      </c>
      <c r="E127" s="76">
        <f>Flavor!E71</f>
        <v>714731.13919659331</v>
      </c>
      <c r="F127" s="78">
        <f>Flavor!F71</f>
        <v>2.1377200965271057E-2</v>
      </c>
      <c r="G127" s="95">
        <f>Flavor!G71</f>
        <v>2.7432620698411627</v>
      </c>
      <c r="H127" s="81">
        <f>Flavor!H71</f>
        <v>-7.9637349474076746E-2</v>
      </c>
      <c r="I127" s="181">
        <f>Flavor!I71</f>
        <v>2.5826621324564636</v>
      </c>
      <c r="J127" s="182">
        <f>Flavor!J71</f>
        <v>0.1010506292469322</v>
      </c>
      <c r="K127" s="78">
        <f>Flavor!K71</f>
        <v>4.0719761782309939E-2</v>
      </c>
      <c r="L127" s="79">
        <f>Flavor!L71</f>
        <v>88195335.761594102</v>
      </c>
      <c r="M127" s="80">
        <f>Flavor!M71</f>
        <v>5224463.2131341994</v>
      </c>
      <c r="N127" s="78">
        <f>Flavor!N71</f>
        <v>6.2967437278459423E-2</v>
      </c>
      <c r="O127" s="77">
        <f>Flavor!O71</f>
        <v>30902895.776057377</v>
      </c>
      <c r="P127" s="76">
        <f>Flavor!P71</f>
        <v>1525366.9671302177</v>
      </c>
      <c r="Q127" s="78">
        <f>Flavor!Q71</f>
        <v>5.192291622114565E-2</v>
      </c>
    </row>
    <row r="128" spans="2:17">
      <c r="B128" s="342"/>
      <c r="C128" s="154" t="s">
        <v>217</v>
      </c>
      <c r="D128" s="77">
        <f>Flavor!D72</f>
        <v>212241382.5626739</v>
      </c>
      <c r="E128" s="76">
        <f>Flavor!E72</f>
        <v>27521814.386304379</v>
      </c>
      <c r="F128" s="78">
        <f>Flavor!F72</f>
        <v>0.14899241405776056</v>
      </c>
      <c r="G128" s="95">
        <f>Flavor!G72</f>
        <v>17.04980206921967</v>
      </c>
      <c r="H128" s="81">
        <f>Flavor!H72</f>
        <v>1.453686477333898</v>
      </c>
      <c r="I128" s="181">
        <f>Flavor!I72</f>
        <v>2.5725561081481727</v>
      </c>
      <c r="J128" s="182">
        <f>Flavor!J72</f>
        <v>-1.090743489005952E-3</v>
      </c>
      <c r="K128" s="78">
        <f>Flavor!K72</f>
        <v>-4.2381241556591005E-4</v>
      </c>
      <c r="L128" s="79">
        <f>Flavor!L72</f>
        <v>546002865.11341977</v>
      </c>
      <c r="M128" s="80">
        <f>Flavor!M72</f>
        <v>70599930.040527165</v>
      </c>
      <c r="N128" s="78">
        <f>Flavor!N72</f>
        <v>0.14850545680729171</v>
      </c>
      <c r="O128" s="77">
        <f>Flavor!O72</f>
        <v>135196863.0245291</v>
      </c>
      <c r="P128" s="76">
        <f>Flavor!P72</f>
        <v>13887394.822527066</v>
      </c>
      <c r="Q128" s="78">
        <f>Flavor!Q72</f>
        <v>0.11447906769653018</v>
      </c>
    </row>
    <row r="129" spans="2:17">
      <c r="B129" s="342"/>
      <c r="C129" s="154" t="s">
        <v>218</v>
      </c>
      <c r="D129" s="77">
        <f>Flavor!D73</f>
        <v>45597958.930380836</v>
      </c>
      <c r="E129" s="76">
        <f>Flavor!E73</f>
        <v>-156108.12632887065</v>
      </c>
      <c r="F129" s="78">
        <f>Flavor!F73</f>
        <v>-3.4118961738501415E-3</v>
      </c>
      <c r="G129" s="95">
        <f>Flavor!G73</f>
        <v>3.66298110734285</v>
      </c>
      <c r="H129" s="81">
        <f>Flavor!H73</f>
        <v>-0.20009482803400536</v>
      </c>
      <c r="I129" s="181">
        <f>Flavor!I73</f>
        <v>2.791475270488629</v>
      </c>
      <c r="J129" s="182">
        <f>Flavor!J73</f>
        <v>2.0400541771392611E-4</v>
      </c>
      <c r="K129" s="78">
        <f>Flavor!K73</f>
        <v>7.3086919306906978E-5</v>
      </c>
      <c r="L129" s="79">
        <f>Flavor!L73</f>
        <v>127285574.73891424</v>
      </c>
      <c r="M129" s="80">
        <f>Flavor!M73</f>
        <v>-426437.89660735428</v>
      </c>
      <c r="N129" s="78">
        <f>Flavor!N73</f>
        <v>-3.3390586195236704E-3</v>
      </c>
      <c r="O129" s="77">
        <f>Flavor!O73</f>
        <v>81533642.38665086</v>
      </c>
      <c r="P129" s="76">
        <f>Flavor!P73</f>
        <v>-263881.33418336511</v>
      </c>
      <c r="Q129" s="78">
        <f>Flavor!Q73</f>
        <v>-3.2260308402973482E-3</v>
      </c>
    </row>
    <row r="130" spans="2:17">
      <c r="B130" s="342"/>
      <c r="C130" s="154" t="s">
        <v>219</v>
      </c>
      <c r="D130" s="77">
        <f>Flavor!D74</f>
        <v>3981892.891335485</v>
      </c>
      <c r="E130" s="76">
        <f>Flavor!E74</f>
        <v>-51744.142817962449</v>
      </c>
      <c r="F130" s="78">
        <f>Flavor!F74</f>
        <v>-1.2828160387222882E-2</v>
      </c>
      <c r="G130" s="95">
        <f>Flavor!G74</f>
        <v>0.31987393239890477</v>
      </c>
      <c r="H130" s="81">
        <f>Flavor!H74</f>
        <v>-2.0691336681321393E-2</v>
      </c>
      <c r="I130" s="181">
        <f>Flavor!I74</f>
        <v>3.4847369542516349</v>
      </c>
      <c r="J130" s="182">
        <f>Flavor!J74</f>
        <v>0.13909383359217076</v>
      </c>
      <c r="K130" s="78">
        <f>Flavor!K74</f>
        <v>4.1574617667156859E-2</v>
      </c>
      <c r="L130" s="79">
        <f>Flavor!L74</f>
        <v>13875849.306308655</v>
      </c>
      <c r="M130" s="80">
        <f>Flavor!M74</f>
        <v>380739.31175592914</v>
      </c>
      <c r="N130" s="78">
        <f>Flavor!N74</f>
        <v>2.8213131416462246E-2</v>
      </c>
      <c r="O130" s="77">
        <f>Flavor!O74</f>
        <v>7509081.0842813663</v>
      </c>
      <c r="P130" s="76">
        <f>Flavor!P74</f>
        <v>477748.40667956974</v>
      </c>
      <c r="Q130" s="78">
        <f>Flavor!Q74</f>
        <v>6.7945641116004943E-2</v>
      </c>
    </row>
    <row r="131" spans="2:17">
      <c r="B131" s="342"/>
      <c r="C131" s="154" t="s">
        <v>220</v>
      </c>
      <c r="D131" s="77">
        <f>Flavor!D75</f>
        <v>32225816.193155885</v>
      </c>
      <c r="E131" s="76">
        <f>Flavor!E75</f>
        <v>-1302337.8706690595</v>
      </c>
      <c r="F131" s="78">
        <f>Flavor!F75</f>
        <v>-3.8843112811695509E-2</v>
      </c>
      <c r="G131" s="95">
        <f>Flavor!G75</f>
        <v>2.5887684153683539</v>
      </c>
      <c r="H131" s="81">
        <f>Flavor!H75</f>
        <v>-0.24205763909002975</v>
      </c>
      <c r="I131" s="181">
        <f>Flavor!I75</f>
        <v>3.0600291001996784</v>
      </c>
      <c r="J131" s="182">
        <f>Flavor!J75</f>
        <v>-3.2125352117709394E-2</v>
      </c>
      <c r="K131" s="78">
        <f>Flavor!K75</f>
        <v>-1.038931030551638E-2</v>
      </c>
      <c r="L131" s="79">
        <f>Flavor!L75</f>
        <v>98611935.328743026</v>
      </c>
      <c r="M131" s="80">
        <f>Flavor!M75</f>
        <v>-5062295.5376966</v>
      </c>
      <c r="N131" s="78">
        <f>Flavor!N75</f>
        <v>-4.8828869964979073E-2</v>
      </c>
      <c r="O131" s="77">
        <f>Flavor!O75</f>
        <v>60799397.806937486</v>
      </c>
      <c r="P131" s="76">
        <f>Flavor!P75</f>
        <v>-2469267.5501106679</v>
      </c>
      <c r="Q131" s="78">
        <f>Flavor!Q75</f>
        <v>-3.9028285742645122E-2</v>
      </c>
    </row>
    <row r="132" spans="2:17">
      <c r="B132" s="342"/>
      <c r="C132" s="154" t="s">
        <v>221</v>
      </c>
      <c r="D132" s="77">
        <f>Flavor!D76</f>
        <v>13208462.996622114</v>
      </c>
      <c r="E132" s="76">
        <f>Flavor!E76</f>
        <v>-1433849.2455685623</v>
      </c>
      <c r="F132" s="78">
        <f>Flavor!F76</f>
        <v>-9.7925055951001913E-2</v>
      </c>
      <c r="G132" s="95">
        <f>Flavor!G76</f>
        <v>1.0610639499793031</v>
      </c>
      <c r="H132" s="81">
        <f>Flavor!H76</f>
        <v>-0.17520569116477769</v>
      </c>
      <c r="I132" s="181">
        <f>Flavor!I76</f>
        <v>2.4943868515647258</v>
      </c>
      <c r="J132" s="182">
        <f>Flavor!J76</f>
        <v>-0.1309427970181507</v>
      </c>
      <c r="K132" s="78">
        <f>Flavor!K76</f>
        <v>-4.9876706755219158E-2</v>
      </c>
      <c r="L132" s="79">
        <f>Flavor!L76</f>
        <v>32947016.428153418</v>
      </c>
      <c r="M132" s="80">
        <f>Flavor!M76</f>
        <v>-5493880.0250777826</v>
      </c>
      <c r="N132" s="78">
        <f>Flavor!N76</f>
        <v>-0.14291758340656457</v>
      </c>
      <c r="O132" s="77">
        <f>Flavor!O76</f>
        <v>10251909.757697102</v>
      </c>
      <c r="P132" s="76">
        <f>Flavor!P76</f>
        <v>-837558.79321717471</v>
      </c>
      <c r="Q132" s="78">
        <f>Flavor!Q76</f>
        <v>-7.5527405968261824E-2</v>
      </c>
    </row>
    <row r="133" spans="2:17">
      <c r="B133" s="342"/>
      <c r="C133" s="154" t="s">
        <v>222</v>
      </c>
      <c r="D133" s="77">
        <f>Flavor!D77</f>
        <v>14424611.024967253</v>
      </c>
      <c r="E133" s="76">
        <f>Flavor!E77</f>
        <v>183251.33458503895</v>
      </c>
      <c r="F133" s="78">
        <f>Flavor!F77</f>
        <v>1.2867544853094064E-2</v>
      </c>
      <c r="G133" s="95">
        <f>Flavor!G77</f>
        <v>1.1587597099663236</v>
      </c>
      <c r="H133" s="81">
        <f>Flavor!H77</f>
        <v>-4.3656980964622782E-2</v>
      </c>
      <c r="I133" s="181">
        <f>Flavor!I77</f>
        <v>3.1596835542293409</v>
      </c>
      <c r="J133" s="182">
        <f>Flavor!J77</f>
        <v>-4.6226909761213353E-2</v>
      </c>
      <c r="K133" s="78">
        <f>Flavor!K77</f>
        <v>-1.4419276608140966E-2</v>
      </c>
      <c r="L133" s="79">
        <f>Flavor!L77</f>
        <v>45577206.231744267</v>
      </c>
      <c r="M133" s="80">
        <f>Flavor!M77</f>
        <v>-79317.821105353534</v>
      </c>
      <c r="N133" s="78">
        <f>Flavor!N77</f>
        <v>-1.737272443551317E-3</v>
      </c>
      <c r="O133" s="77">
        <f>Flavor!O77</f>
        <v>31183482.630903393</v>
      </c>
      <c r="P133" s="76">
        <f>Flavor!P77</f>
        <v>1052724.6277555823</v>
      </c>
      <c r="Q133" s="78">
        <f>Flavor!Q77</f>
        <v>3.4938537810618717E-2</v>
      </c>
    </row>
    <row r="134" spans="2:17">
      <c r="B134" s="342"/>
      <c r="C134" s="154" t="s">
        <v>223</v>
      </c>
      <c r="D134" s="77">
        <f>Flavor!D78</f>
        <v>2417261.4110243004</v>
      </c>
      <c r="E134" s="76">
        <f>Flavor!E78</f>
        <v>-643885.00185287977</v>
      </c>
      <c r="F134" s="78">
        <f>Flavor!F78</f>
        <v>-0.21034113204918234</v>
      </c>
      <c r="G134" s="95">
        <f>Flavor!G78</f>
        <v>0.19418375488275347</v>
      </c>
      <c r="H134" s="81">
        <f>Flavor!H78</f>
        <v>-6.4272854615895436E-2</v>
      </c>
      <c r="I134" s="181">
        <f>Flavor!I78</f>
        <v>3.1146260322199573</v>
      </c>
      <c r="J134" s="182">
        <f>Flavor!J78</f>
        <v>8.8589898177121817E-2</v>
      </c>
      <c r="K134" s="78">
        <f>Flavor!K78</f>
        <v>2.9275889068371506E-2</v>
      </c>
      <c r="L134" s="79">
        <f>Flavor!L78</f>
        <v>7528865.3174570315</v>
      </c>
      <c r="M134" s="80">
        <f>Flavor!M78</f>
        <v>-1734274.3395049237</v>
      </c>
      <c r="N134" s="78">
        <f>Flavor!N78</f>
        <v>-0.18722316662919838</v>
      </c>
      <c r="O134" s="77">
        <f>Flavor!O78</f>
        <v>3714460.0357470699</v>
      </c>
      <c r="P134" s="76">
        <f>Flavor!P78</f>
        <v>-580142.40851494204</v>
      </c>
      <c r="Q134" s="78">
        <f>Flavor!Q78</f>
        <v>-0.13508640579527129</v>
      </c>
    </row>
    <row r="135" spans="2:17">
      <c r="B135" s="342"/>
      <c r="C135" s="154" t="s">
        <v>224</v>
      </c>
      <c r="D135" s="77">
        <f>Flavor!D79</f>
        <v>13816169.95052127</v>
      </c>
      <c r="E135" s="76">
        <f>Flavor!E79</f>
        <v>-404023.88868179359</v>
      </c>
      <c r="F135" s="78">
        <f>Flavor!F79</f>
        <v>-2.8411981809133773E-2</v>
      </c>
      <c r="G135" s="95">
        <f>Flavor!G79</f>
        <v>1.1098823432396718</v>
      </c>
      <c r="H135" s="81">
        <f>Flavor!H79</f>
        <v>-9.0747287095314988E-2</v>
      </c>
      <c r="I135" s="181">
        <f>Flavor!I79</f>
        <v>2.6201826871034748</v>
      </c>
      <c r="J135" s="182">
        <f>Flavor!J79</f>
        <v>2.9369197595778829E-3</v>
      </c>
      <c r="K135" s="78">
        <f>Flavor!K79</f>
        <v>1.122141373279746E-3</v>
      </c>
      <c r="L135" s="79">
        <f>Flavor!L79</f>
        <v>36200889.306435101</v>
      </c>
      <c r="M135" s="80">
        <f>Flavor!M79</f>
        <v>-1016852.8300288767</v>
      </c>
      <c r="N135" s="78">
        <f>Flavor!N79</f>
        <v>-2.7321722696139E-2</v>
      </c>
      <c r="O135" s="77">
        <f>Flavor!O79</f>
        <v>19848541.141469229</v>
      </c>
      <c r="P135" s="76">
        <f>Flavor!P79</f>
        <v>-1291720.7379680946</v>
      </c>
      <c r="Q135" s="78">
        <f>Flavor!Q79</f>
        <v>-6.1102400023933648E-2</v>
      </c>
    </row>
    <row r="136" spans="2:17" ht="15" thickBot="1">
      <c r="B136" s="343"/>
      <c r="C136" s="160" t="s">
        <v>225</v>
      </c>
      <c r="D136" s="144">
        <f>Flavor!D80</f>
        <v>6383988.9185718484</v>
      </c>
      <c r="E136" s="138">
        <f>Flavor!E80</f>
        <v>-14654.987669546157</v>
      </c>
      <c r="F136" s="140">
        <f>Flavor!F80</f>
        <v>-2.2903271199779256E-3</v>
      </c>
      <c r="G136" s="141">
        <f>Flavor!G80</f>
        <v>0.51283941971872571</v>
      </c>
      <c r="H136" s="142">
        <f>Flavor!H80</f>
        <v>-2.7406483724343067E-2</v>
      </c>
      <c r="I136" s="183">
        <f>Flavor!I80</f>
        <v>2.5436793539014544</v>
      </c>
      <c r="J136" s="184">
        <f>Flavor!J80</f>
        <v>0.2136258960665427</v>
      </c>
      <c r="K136" s="140">
        <f>Flavor!K80</f>
        <v>9.1682830429583417E-2</v>
      </c>
      <c r="L136" s="143">
        <f>Flavor!L80</f>
        <v>16238820.807706883</v>
      </c>
      <c r="M136" s="139">
        <f>Flavor!M80</f>
        <v>1329638.4485148359</v>
      </c>
      <c r="N136" s="140">
        <f>Flavor!N80</f>
        <v>8.9182519636636273E-2</v>
      </c>
      <c r="O136" s="144">
        <f>Flavor!O80</f>
        <v>15000177.671515707</v>
      </c>
      <c r="P136" s="138">
        <f>Flavor!P80</f>
        <v>665515.89016238973</v>
      </c>
      <c r="Q136" s="140">
        <f>Flavor!Q80</f>
        <v>4.6427038203866101E-2</v>
      </c>
    </row>
    <row r="137" spans="2:17">
      <c r="B137" s="344" t="s">
        <v>226</v>
      </c>
      <c r="C137" s="224" t="s">
        <v>338</v>
      </c>
      <c r="D137" s="116">
        <f>Fat!D23</f>
        <v>273582352.13822353</v>
      </c>
      <c r="E137" s="110">
        <f>Fat!E23</f>
        <v>15853616.530030608</v>
      </c>
      <c r="F137" s="112">
        <f>Fat!F23</f>
        <v>6.15128014057841E-2</v>
      </c>
      <c r="G137" s="113">
        <f>Fat!G23</f>
        <v>21.977452734557342</v>
      </c>
      <c r="H137" s="114">
        <f>Fat!H23</f>
        <v>0.21707730937186653</v>
      </c>
      <c r="I137" s="185">
        <f>Fat!I23</f>
        <v>3.0733727016549377</v>
      </c>
      <c r="J137" s="186">
        <f>Fat!J23</f>
        <v>1.8933456564932616E-2</v>
      </c>
      <c r="K137" s="112">
        <f>Fat!K23</f>
        <v>6.1986685757027407E-3</v>
      </c>
      <c r="L137" s="115">
        <f>Fat!L23</f>
        <v>840820532.71616459</v>
      </c>
      <c r="M137" s="111">
        <f>Fat!M23</f>
        <v>53603768.08707428</v>
      </c>
      <c r="N137" s="112">
        <f>Fat!N23</f>
        <v>6.809276745056432E-2</v>
      </c>
      <c r="O137" s="116">
        <f>Fat!O23</f>
        <v>278549298.13814628</v>
      </c>
      <c r="P137" s="110">
        <f>Fat!P23</f>
        <v>16998959.761103243</v>
      </c>
      <c r="Q137" s="112">
        <f>Fat!Q23</f>
        <v>6.4993071186924087E-2</v>
      </c>
    </row>
    <row r="138" spans="2:17">
      <c r="B138" s="342"/>
      <c r="C138" s="225" t="s">
        <v>228</v>
      </c>
      <c r="D138" s="77">
        <f>Fat!D24</f>
        <v>25820199.384363577</v>
      </c>
      <c r="E138" s="76">
        <f>Fat!E24</f>
        <v>4785712.0595911518</v>
      </c>
      <c r="F138" s="78">
        <f>Fat!F24</f>
        <v>0.22751740918139676</v>
      </c>
      <c r="G138" s="95">
        <f>Fat!G24</f>
        <v>2.0741915811879377</v>
      </c>
      <c r="H138" s="81">
        <f>Fat!H24</f>
        <v>0.29822220787292397</v>
      </c>
      <c r="I138" s="181">
        <f>Fat!I24</f>
        <v>3.57273121949815</v>
      </c>
      <c r="J138" s="182">
        <f>Fat!J24</f>
        <v>0.19938575549850013</v>
      </c>
      <c r="K138" s="78">
        <f>Fat!K24</f>
        <v>5.9106236709624123E-2</v>
      </c>
      <c r="L138" s="79">
        <f>Fat!L24</f>
        <v>92248632.434182659</v>
      </c>
      <c r="M138" s="80">
        <f>Fat!M24</f>
        <v>21292040.029603466</v>
      </c>
      <c r="N138" s="78">
        <f>Fat!N24</f>
        <v>0.30007134373365685</v>
      </c>
      <c r="O138" s="77">
        <f>Fat!O24</f>
        <v>38810639.163971387</v>
      </c>
      <c r="P138" s="76">
        <f>Fat!P24</f>
        <v>10158493.075202622</v>
      </c>
      <c r="Q138" s="78">
        <f>Fat!Q24</f>
        <v>0.35454562613669649</v>
      </c>
    </row>
    <row r="139" spans="2:17">
      <c r="B139" s="342"/>
      <c r="C139" s="225" t="s">
        <v>89</v>
      </c>
      <c r="D139" s="77">
        <f>Fat!D25</f>
        <v>507930084.09215736</v>
      </c>
      <c r="E139" s="76">
        <f>Fat!E25</f>
        <v>-5186844.2099359632</v>
      </c>
      <c r="F139" s="78">
        <f>Fat!F25</f>
        <v>-1.0108503391418519E-2</v>
      </c>
      <c r="G139" s="95">
        <f>Fat!G25</f>
        <v>40.803104909176213</v>
      </c>
      <c r="H139" s="81">
        <f>Fat!H25</f>
        <v>-2.5200308308983494</v>
      </c>
      <c r="I139" s="181">
        <f>Fat!I25</f>
        <v>2.6010190397387309</v>
      </c>
      <c r="J139" s="182">
        <f>Fat!J25</f>
        <v>2.5359074411107407E-2</v>
      </c>
      <c r="K139" s="78">
        <f>Fat!K25</f>
        <v>9.8456608218786129E-3</v>
      </c>
      <c r="L139" s="79">
        <f>Fat!L25</f>
        <v>1321135819.5797961</v>
      </c>
      <c r="M139" s="80">
        <f>Fat!M25</f>
        <v>-478910.17979025841</v>
      </c>
      <c r="N139" s="78">
        <f>Fat!N25</f>
        <v>-3.6236746534852598E-4</v>
      </c>
      <c r="O139" s="77">
        <f>Fat!O25</f>
        <v>591626412.95125234</v>
      </c>
      <c r="P139" s="76">
        <f>Fat!P25</f>
        <v>4106193.6750478745</v>
      </c>
      <c r="Q139" s="78">
        <f>Fat!Q25</f>
        <v>6.9890252970467972E-3</v>
      </c>
    </row>
    <row r="140" spans="2:17" ht="15" thickBot="1">
      <c r="B140" s="345"/>
      <c r="C140" s="226" t="s">
        <v>23</v>
      </c>
      <c r="D140" s="109">
        <f>Fat!D26</f>
        <v>437020209.31802893</v>
      </c>
      <c r="E140" s="103">
        <f>Fat!E26</f>
        <v>44621951.254532218</v>
      </c>
      <c r="F140" s="105">
        <f>Fat!F26</f>
        <v>0.11371597691269981</v>
      </c>
      <c r="G140" s="106">
        <f>Fat!G26</f>
        <v>35.106763719469583</v>
      </c>
      <c r="H140" s="107">
        <f>Fat!H26</f>
        <v>1.976063755025784</v>
      </c>
      <c r="I140" s="193">
        <f>Fat!I26</f>
        <v>2.7418683358554827</v>
      </c>
      <c r="J140" s="194">
        <f>Fat!J26</f>
        <v>-3.0019583710536146E-2</v>
      </c>
      <c r="K140" s="105">
        <f>Fat!K26</f>
        <v>-1.0830013543706402E-2</v>
      </c>
      <c r="L140" s="108">
        <f>Fat!L26</f>
        <v>1198251874.0580387</v>
      </c>
      <c r="M140" s="104">
        <f>Fat!M26</f>
        <v>110567882.87308311</v>
      </c>
      <c r="N140" s="105">
        <f>Fat!N26</f>
        <v>0.10165441779889317</v>
      </c>
      <c r="O140" s="109">
        <f>Fat!O26</f>
        <v>421179347.87340969</v>
      </c>
      <c r="P140" s="103">
        <f>Fat!P26</f>
        <v>21236844.711793423</v>
      </c>
      <c r="Q140" s="105">
        <f>Fat!Q26</f>
        <v>5.3099744448045424E-2</v>
      </c>
    </row>
    <row r="141" spans="2:17" ht="15" hidden="1" thickBot="1">
      <c r="B141" s="341" t="s">
        <v>229</v>
      </c>
      <c r="C141" s="157" t="s">
        <v>230</v>
      </c>
      <c r="D141" s="125">
        <f>Organic!D8</f>
        <v>87193552.02657114</v>
      </c>
      <c r="E141" s="117">
        <f>Organic!E8</f>
        <v>11409453.006543294</v>
      </c>
      <c r="F141" s="121">
        <f>Organic!F8</f>
        <v>0.15055207034298923</v>
      </c>
      <c r="G141" s="122">
        <f>Organic!G8</f>
        <v>7.0044436472055613</v>
      </c>
      <c r="H141" s="123">
        <f>Organic!H8</f>
        <v>0.60589269772108878</v>
      </c>
      <c r="I141" s="189">
        <f>Organic!I8</f>
        <v>2.9629016923803175</v>
      </c>
      <c r="J141" s="190">
        <f>Organic!J8</f>
        <v>-1.5406345337947602E-2</v>
      </c>
      <c r="K141" s="121">
        <f>Organic!K8</f>
        <v>-5.1728515461922061E-3</v>
      </c>
      <c r="L141" s="124">
        <f>Organic!L8</f>
        <v>258345922.8641789</v>
      </c>
      <c r="M141" s="118">
        <f>Organic!M8</f>
        <v>32637531.621593058</v>
      </c>
      <c r="N141" s="121">
        <f>Organic!N8</f>
        <v>0.14460043528694083</v>
      </c>
      <c r="O141" s="125">
        <f>Organic!O8</f>
        <v>48410629.135460347</v>
      </c>
      <c r="P141" s="117">
        <f>Organic!P8</f>
        <v>3921673.5540347323</v>
      </c>
      <c r="Q141" s="121">
        <f>Organic!Q8</f>
        <v>8.8149373317094742E-2</v>
      </c>
    </row>
    <row r="142" spans="2:17" hidden="1">
      <c r="B142" s="342"/>
      <c r="C142" s="161" t="s">
        <v>231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5" t="e">
        <f>#REF!</f>
        <v>#REF!</v>
      </c>
      <c r="J142" s="196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8" t="s">
        <v>232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91" t="e">
        <f>#REF!</f>
        <v>#REF!</v>
      </c>
      <c r="J143" s="192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93</v>
      </c>
      <c r="C144" s="153" t="s">
        <v>233</v>
      </c>
      <c r="D144" s="116">
        <f>Size!D38</f>
        <v>242643045.71167558</v>
      </c>
      <c r="E144" s="110">
        <f>Size!E38</f>
        <v>1869042.8473091125</v>
      </c>
      <c r="F144" s="112">
        <f>Size!F38</f>
        <v>7.7626439111949611E-3</v>
      </c>
      <c r="G144" s="113">
        <f>Size!G38</f>
        <v>19.492032387392914</v>
      </c>
      <c r="H144" s="114">
        <f>Size!H38</f>
        <v>-0.83683269856431508</v>
      </c>
      <c r="I144" s="185">
        <f>Size!I38</f>
        <v>3.4247717447916739</v>
      </c>
      <c r="J144" s="186">
        <f>Size!J38</f>
        <v>7.4606839501605293E-3</v>
      </c>
      <c r="K144" s="112">
        <f>Size!K38</f>
        <v>2.1832030556572556E-3</v>
      </c>
      <c r="L144" s="115">
        <f>Size!L38</f>
        <v>830997047.02354109</v>
      </c>
      <c r="M144" s="111">
        <f>Size!M38</f>
        <v>8197383.8720552921</v>
      </c>
      <c r="N144" s="112">
        <f>Size!N38</f>
        <v>9.9627943947590922E-3</v>
      </c>
      <c r="O144" s="116">
        <f>Size!O38</f>
        <v>721677871.05015874</v>
      </c>
      <c r="P144" s="110">
        <f>Size!P38</f>
        <v>9272832.6464004517</v>
      </c>
      <c r="Q144" s="112">
        <f>Size!Q38</f>
        <v>1.3016236756519172E-2</v>
      </c>
    </row>
    <row r="145" spans="1:17">
      <c r="B145" s="342"/>
      <c r="C145" s="154" t="s">
        <v>234</v>
      </c>
      <c r="D145" s="77">
        <f>Size!D39</f>
        <v>189856278.55039069</v>
      </c>
      <c r="E145" s="76">
        <f>Size!E39</f>
        <v>-13626639.612307757</v>
      </c>
      <c r="F145" s="78">
        <f>Size!F39</f>
        <v>-6.6966995241400706E-2</v>
      </c>
      <c r="G145" s="95">
        <f>Size!G39</f>
        <v>15.251559011715932</v>
      </c>
      <c r="H145" s="81">
        <f>Size!H39</f>
        <v>-1.9287708470545848</v>
      </c>
      <c r="I145" s="181">
        <f>Size!I39</f>
        <v>2.9186988949631902</v>
      </c>
      <c r="J145" s="182">
        <f>Size!J39</f>
        <v>4.3131142311633397E-2</v>
      </c>
      <c r="K145" s="78">
        <f>Size!K39</f>
        <v>1.4999174431505651E-2</v>
      </c>
      <c r="L145" s="79">
        <f>Size!L39</f>
        <v>554133310.40684891</v>
      </c>
      <c r="M145" s="80">
        <f>Size!M39</f>
        <v>-30995607.277242541</v>
      </c>
      <c r="N145" s="78">
        <f>Size!N39</f>
        <v>-5.2972270452674726E-2</v>
      </c>
      <c r="O145" s="77">
        <f>Size!O39</f>
        <v>114875135.01941496</v>
      </c>
      <c r="P145" s="76">
        <f>Size!P39</f>
        <v>-5828231.7930976152</v>
      </c>
      <c r="Q145" s="78">
        <f>Size!Q39</f>
        <v>-4.8285577668687185E-2</v>
      </c>
    </row>
    <row r="146" spans="1:17">
      <c r="B146" s="342"/>
      <c r="C146" s="154" t="s">
        <v>235</v>
      </c>
      <c r="D146" s="77">
        <f>Size!D40</f>
        <v>305991328.12076217</v>
      </c>
      <c r="E146" s="76">
        <f>Size!E40</f>
        <v>18669353.876520038</v>
      </c>
      <c r="F146" s="78">
        <f>Size!F40</f>
        <v>6.497711818118683E-2</v>
      </c>
      <c r="G146" s="95">
        <f>Size!G40</f>
        <v>24.580934765707454</v>
      </c>
      <c r="H146" s="81">
        <f>Size!H40</f>
        <v>0.32196336034187212</v>
      </c>
      <c r="I146" s="181">
        <f>Size!I40</f>
        <v>2.5866874435466864</v>
      </c>
      <c r="J146" s="182">
        <f>Size!J40</f>
        <v>3.4642028494547006E-2</v>
      </c>
      <c r="K146" s="78">
        <f>Size!K40</f>
        <v>1.3574221011203773E-2</v>
      </c>
      <c r="L146" s="79">
        <f>Size!L40</f>
        <v>791503926.28414965</v>
      </c>
      <c r="M146" s="80">
        <f>Size!M40</f>
        <v>58245199.27040267</v>
      </c>
      <c r="N146" s="78">
        <f>Size!N40</f>
        <v>7.9433352955253264E-2</v>
      </c>
      <c r="O146" s="77">
        <f>Size!O40</f>
        <v>165022215.35461307</v>
      </c>
      <c r="P146" s="76">
        <f>Size!P40</f>
        <v>12845497.29868117</v>
      </c>
      <c r="Q146" s="78">
        <f>Size!Q40</f>
        <v>8.4411712006825262E-2</v>
      </c>
    </row>
    <row r="147" spans="1:17">
      <c r="B147" s="342"/>
      <c r="C147" s="154" t="s">
        <v>236</v>
      </c>
      <c r="D147" s="77">
        <f>Size!D41</f>
        <v>299101353.39267999</v>
      </c>
      <c r="E147" s="76">
        <f>Size!E41</f>
        <v>31506203.908666164</v>
      </c>
      <c r="F147" s="78">
        <f>Size!F41</f>
        <v>0.11773832212361662</v>
      </c>
      <c r="G147" s="95">
        <f>Size!G41</f>
        <v>24.027448428795573</v>
      </c>
      <c r="H147" s="81">
        <f>Size!H41</f>
        <v>1.434038730068675</v>
      </c>
      <c r="I147" s="181">
        <f>Size!I41</f>
        <v>2.3228926079040977</v>
      </c>
      <c r="J147" s="182">
        <f>Size!J41</f>
        <v>4.6830069207812741E-2</v>
      </c>
      <c r="K147" s="78">
        <f>Size!K41</f>
        <v>2.0575036235444006E-2</v>
      </c>
      <c r="L147" s="79">
        <f>Size!L41</f>
        <v>694780322.80996752</v>
      </c>
      <c r="M147" s="80">
        <f>Size!M41</f>
        <v>85717027.532571197</v>
      </c>
      <c r="N147" s="78">
        <f>Size!N41</f>
        <v>0.14073582860305445</v>
      </c>
      <c r="O147" s="77">
        <f>Size!O41</f>
        <v>149154381.60860002</v>
      </c>
      <c r="P147" s="76">
        <f>Size!P41</f>
        <v>15448326.603609115</v>
      </c>
      <c r="Q147" s="78">
        <f>Size!Q41</f>
        <v>0.11553946904672693</v>
      </c>
    </row>
    <row r="148" spans="1:17">
      <c r="B148" s="342"/>
      <c r="C148" s="154" t="s">
        <v>237</v>
      </c>
      <c r="D148" s="77">
        <f>Size!D42</f>
        <v>291583539.94229984</v>
      </c>
      <c r="E148" s="76">
        <f>Size!E42</f>
        <v>8205112.7801110148</v>
      </c>
      <c r="F148" s="78">
        <f>Size!F42</f>
        <v>2.8954613314354026E-2</v>
      </c>
      <c r="G148" s="95">
        <f>Size!G42</f>
        <v>23.423526470812433</v>
      </c>
      <c r="H148" s="81">
        <f>Size!H42</f>
        <v>-0.50248607837488279</v>
      </c>
      <c r="I148" s="181">
        <f>Size!I42</f>
        <v>3.5302393138553141</v>
      </c>
      <c r="J148" s="182">
        <f>Size!J42</f>
        <v>3.058370709337721E-2</v>
      </c>
      <c r="K148" s="78">
        <f>Size!K42</f>
        <v>8.7390619334897484E-3</v>
      </c>
      <c r="L148" s="79">
        <f>Size!L42</f>
        <v>1029359675.9774082</v>
      </c>
      <c r="M148" s="80">
        <f>Size!M42</f>
        <v>37632774.523874879</v>
      </c>
      <c r="N148" s="78">
        <f>Size!N42</f>
        <v>3.7946711406858145E-2</v>
      </c>
      <c r="O148" s="77">
        <f>Size!O42</f>
        <v>827386970.02370942</v>
      </c>
      <c r="P148" s="76">
        <f>Size!P42</f>
        <v>24657788.061278105</v>
      </c>
      <c r="Q148" s="78">
        <f>Size!Q42</f>
        <v>3.0717443211666022E-2</v>
      </c>
    </row>
    <row r="149" spans="1:17" ht="15" customHeight="1">
      <c r="B149" s="342"/>
      <c r="C149" s="154" t="s">
        <v>238</v>
      </c>
      <c r="D149" s="77">
        <f>Size!D43</f>
        <v>379020181.55173683</v>
      </c>
      <c r="E149" s="76">
        <f>Size!E43</f>
        <v>43185051.830928624</v>
      </c>
      <c r="F149" s="78">
        <f>Size!F43</f>
        <v>0.12859003722103135</v>
      </c>
      <c r="G149" s="95">
        <f>Size!G43</f>
        <v>30.447498021685544</v>
      </c>
      <c r="H149" s="81">
        <f>Size!H43</f>
        <v>2.0924972242566575</v>
      </c>
      <c r="I149" s="181">
        <f>Size!I43</f>
        <v>2.334657649783658</v>
      </c>
      <c r="J149" s="182">
        <f>Size!J43</f>
        <v>2.6968190038630713E-2</v>
      </c>
      <c r="K149" s="78">
        <f>Size!K43</f>
        <v>1.1686230105505784E-2</v>
      </c>
      <c r="L149" s="79">
        <f>Size!L43</f>
        <v>884882366.28215325</v>
      </c>
      <c r="M149" s="80">
        <f>Size!M43</f>
        <v>109879177.21334016</v>
      </c>
      <c r="N149" s="78">
        <f>Size!N43</f>
        <v>0.14177900009077757</v>
      </c>
      <c r="O149" s="77">
        <f>Size!O43</f>
        <v>183581642.96316755</v>
      </c>
      <c r="P149" s="76">
        <f>Size!P43</f>
        <v>19351294.683316886</v>
      </c>
      <c r="Q149" s="78">
        <f>Size!Q43</f>
        <v>0.11783019938764318</v>
      </c>
    </row>
    <row r="150" spans="1:17" ht="15" thickBot="1">
      <c r="B150" s="345"/>
      <c r="C150" s="155" t="s">
        <v>239</v>
      </c>
      <c r="D150" s="144">
        <f>Size!D44</f>
        <v>573749123.43872893</v>
      </c>
      <c r="E150" s="138">
        <f>Size!E44</f>
        <v>8684271.0231547356</v>
      </c>
      <c r="F150" s="140">
        <f>Size!F44</f>
        <v>1.5368627133736379E-2</v>
      </c>
      <c r="G150" s="141">
        <f>Size!G44</f>
        <v>46.090488451892476</v>
      </c>
      <c r="H150" s="142">
        <f>Size!H44</f>
        <v>-1.618678704511467</v>
      </c>
      <c r="I150" s="183">
        <f>Size!I44</f>
        <v>2.6809885256284653</v>
      </c>
      <c r="J150" s="184">
        <f>Size!J44</f>
        <v>2.5112866329545458E-2</v>
      </c>
      <c r="K150" s="140">
        <f>Size!K44</f>
        <v>9.4555881189763921E-3</v>
      </c>
      <c r="L150" s="143">
        <f>Size!L44</f>
        <v>1538214816.5286222</v>
      </c>
      <c r="M150" s="139">
        <f>Size!M44</f>
        <v>37472829.072762251</v>
      </c>
      <c r="N150" s="140">
        <f>Size!N44</f>
        <v>2.4969534660843496E-2</v>
      </c>
      <c r="O150" s="144">
        <f>Size!O44</f>
        <v>319197085.13990289</v>
      </c>
      <c r="P150" s="138">
        <f>Size!P44</f>
        <v>8491408.4785529971</v>
      </c>
      <c r="Q150" s="140">
        <f>Size!Q44</f>
        <v>2.7329428190036292E-2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80" t="s">
        <v>308</v>
      </c>
      <c r="D153" s="180"/>
      <c r="E153" s="180"/>
      <c r="F153" s="180"/>
      <c r="G153" s="180"/>
      <c r="H153" s="180"/>
      <c r="I153" s="178"/>
      <c r="J153" s="178"/>
      <c r="K153" s="178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8"/>
      <c r="J155" s="198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9"/>
      <c r="J156" s="199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9"/>
      <c r="J157" s="199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9"/>
      <c r="J158" s="199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200"/>
      <c r="J159" s="200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200"/>
      <c r="J160" s="200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200"/>
      <c r="J161" s="200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200"/>
      <c r="J162" s="200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200"/>
      <c r="J163" s="200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200"/>
      <c r="J164" s="200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200"/>
      <c r="J165" s="200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200"/>
      <c r="J166" s="200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200"/>
      <c r="J167" s="200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200"/>
      <c r="J168" s="200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200"/>
      <c r="J169" s="200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200"/>
      <c r="J170" s="200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200"/>
      <c r="J171" s="200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200"/>
      <c r="J172" s="200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200"/>
      <c r="J173" s="200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200"/>
      <c r="J174" s="200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200"/>
      <c r="J175" s="200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200"/>
      <c r="J176" s="200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200"/>
      <c r="J177" s="200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200"/>
      <c r="J178" s="200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200"/>
      <c r="J179" s="200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200"/>
      <c r="J180" s="200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200"/>
      <c r="J181" s="200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200"/>
      <c r="J182" s="200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200"/>
      <c r="J183" s="200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200"/>
      <c r="J184" s="200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200"/>
      <c r="J185" s="200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200"/>
      <c r="J186" s="200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200"/>
      <c r="J187" s="200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200"/>
      <c r="J188" s="200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200"/>
      <c r="J189" s="200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200"/>
      <c r="J190" s="200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200"/>
      <c r="J191" s="200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200"/>
      <c r="J192" s="200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200"/>
      <c r="J193" s="200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200"/>
      <c r="J194" s="200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200"/>
      <c r="J195" s="200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200"/>
      <c r="J196" s="200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200"/>
      <c r="J197" s="200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200"/>
      <c r="J198" s="200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200"/>
      <c r="J199" s="200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200"/>
      <c r="J200" s="200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200"/>
      <c r="J201" s="200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200"/>
      <c r="J202" s="200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200"/>
      <c r="J203" s="200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200"/>
      <c r="J204" s="200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200"/>
      <c r="J205" s="200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200"/>
      <c r="J206" s="200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200"/>
      <c r="J207" s="200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200"/>
      <c r="J208" s="200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200"/>
      <c r="J209" s="200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200"/>
      <c r="J210" s="200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200"/>
      <c r="J211" s="200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200"/>
      <c r="J212" s="200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200"/>
      <c r="J213" s="200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200"/>
      <c r="J214" s="200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200"/>
      <c r="J215" s="200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200"/>
      <c r="J216" s="200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200"/>
      <c r="J217" s="200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201"/>
      <c r="J218" s="201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201"/>
      <c r="J219" s="201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201"/>
      <c r="J220" s="201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201"/>
      <c r="J221" s="201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201"/>
      <c r="J222" s="201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201"/>
      <c r="J223" s="201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201"/>
      <c r="J224" s="201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201"/>
      <c r="J225" s="201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201"/>
      <c r="J226" s="201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201"/>
      <c r="J227" s="201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201"/>
      <c r="J228" s="201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201"/>
      <c r="J229" s="201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201"/>
      <c r="J230" s="201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201"/>
      <c r="J231" s="201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201"/>
      <c r="J232" s="201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201"/>
      <c r="J233" s="201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201"/>
      <c r="J234" s="201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201"/>
      <c r="J235" s="201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201"/>
      <c r="J236" s="201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201"/>
      <c r="J237" s="201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201"/>
      <c r="J238" s="201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201"/>
      <c r="J239" s="201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201"/>
      <c r="J240" s="201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201"/>
      <c r="J241" s="201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201"/>
      <c r="J242" s="201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201"/>
      <c r="J243" s="201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201"/>
      <c r="J244" s="201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201"/>
      <c r="J245" s="201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201"/>
      <c r="J246" s="201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201"/>
      <c r="J247" s="201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201"/>
      <c r="J248" s="201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201"/>
      <c r="J249" s="201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201"/>
      <c r="J250" s="201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201"/>
      <c r="J251" s="201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201"/>
      <c r="J252" s="201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201"/>
      <c r="J253" s="201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201"/>
      <c r="J254" s="201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201"/>
      <c r="J255" s="201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201"/>
      <c r="J256" s="201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201"/>
      <c r="J257" s="201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201"/>
      <c r="J258" s="201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201"/>
      <c r="J259" s="201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201"/>
      <c r="J260" s="201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201"/>
      <c r="J261" s="201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201"/>
      <c r="J262" s="201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201"/>
      <c r="J263" s="201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201"/>
      <c r="J264" s="201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201"/>
      <c r="J265" s="201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201"/>
      <c r="J266" s="201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201"/>
      <c r="J267" s="201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201"/>
      <c r="J268" s="201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201"/>
      <c r="J269" s="201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201"/>
      <c r="J270" s="201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201"/>
      <c r="J271" s="201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201"/>
      <c r="J272" s="201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201"/>
      <c r="J273" s="201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201"/>
      <c r="J274" s="201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201"/>
      <c r="J275" s="201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201"/>
      <c r="J276" s="201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201"/>
      <c r="J277" s="201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201"/>
      <c r="J278" s="201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201"/>
      <c r="J279" s="201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201"/>
      <c r="J280" s="201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201"/>
      <c r="J281" s="201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201"/>
      <c r="J282" s="201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201"/>
      <c r="J283" s="201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201"/>
      <c r="J284" s="201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201"/>
      <c r="J285" s="201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201"/>
      <c r="J286" s="201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201"/>
      <c r="J287" s="201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201"/>
      <c r="J288" s="201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201"/>
      <c r="J289" s="201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9"/>
      <c r="G290" s="179"/>
      <c r="H290" s="179"/>
      <c r="I290" s="179"/>
      <c r="J290" s="179"/>
      <c r="K290" s="179"/>
      <c r="L290" s="50"/>
      <c r="M290" s="50"/>
      <c r="N290" s="179"/>
      <c r="O290" s="50"/>
      <c r="P290" s="50"/>
      <c r="Q290" s="179"/>
    </row>
    <row r="291" spans="1:17">
      <c r="A291" s="50"/>
      <c r="B291" s="50"/>
      <c r="C291" s="64"/>
      <c r="D291" s="50"/>
      <c r="E291" s="50"/>
      <c r="F291" s="179"/>
      <c r="G291" s="179"/>
      <c r="H291" s="179"/>
      <c r="I291" s="179"/>
      <c r="J291" s="179"/>
      <c r="K291" s="179"/>
      <c r="L291" s="50"/>
      <c r="M291" s="50"/>
      <c r="N291" s="179"/>
      <c r="O291" s="50"/>
      <c r="P291" s="50"/>
      <c r="Q291" s="179"/>
    </row>
    <row r="292" spans="1:17">
      <c r="A292" s="50"/>
      <c r="B292" s="50"/>
      <c r="C292" s="64"/>
      <c r="D292" s="50"/>
      <c r="E292" s="50"/>
      <c r="F292" s="179"/>
      <c r="G292" s="179"/>
      <c r="H292" s="179"/>
      <c r="I292" s="179"/>
      <c r="J292" s="179"/>
      <c r="K292" s="179"/>
      <c r="L292" s="50"/>
      <c r="M292" s="50"/>
      <c r="N292" s="179"/>
      <c r="O292" s="50"/>
      <c r="P292" s="50"/>
      <c r="Q292" s="179"/>
    </row>
    <row r="293" spans="1:17">
      <c r="A293" s="50"/>
      <c r="B293" s="50"/>
      <c r="C293" s="64"/>
      <c r="D293" s="50"/>
      <c r="E293" s="50"/>
      <c r="F293" s="179"/>
      <c r="G293" s="179"/>
      <c r="H293" s="179"/>
      <c r="I293" s="179"/>
      <c r="J293" s="179"/>
      <c r="K293" s="179"/>
      <c r="L293" s="50"/>
      <c r="M293" s="50"/>
      <c r="N293" s="179"/>
      <c r="O293" s="50"/>
      <c r="P293" s="50"/>
      <c r="Q293" s="179"/>
    </row>
    <row r="294" spans="1:17">
      <c r="A294" s="50"/>
      <c r="B294" s="50"/>
      <c r="C294" s="64"/>
      <c r="D294" s="50"/>
      <c r="E294" s="50"/>
      <c r="F294" s="179"/>
      <c r="G294" s="179"/>
      <c r="H294" s="179"/>
      <c r="I294" s="179"/>
      <c r="J294" s="179"/>
      <c r="K294" s="179"/>
      <c r="L294" s="50"/>
      <c r="M294" s="50"/>
      <c r="N294" s="179"/>
      <c r="O294" s="50"/>
      <c r="P294" s="50"/>
      <c r="Q294" s="179"/>
    </row>
    <row r="295" spans="1:17">
      <c r="A295" s="50"/>
      <c r="B295" s="50"/>
      <c r="C295" s="64"/>
      <c r="D295" s="50"/>
      <c r="E295" s="50"/>
      <c r="F295" s="179"/>
      <c r="G295" s="179"/>
      <c r="H295" s="179"/>
      <c r="I295" s="179"/>
      <c r="J295" s="179"/>
      <c r="K295" s="179"/>
      <c r="L295" s="50"/>
      <c r="M295" s="50"/>
      <c r="N295" s="179"/>
      <c r="O295" s="50"/>
      <c r="P295" s="50"/>
      <c r="Q295" s="179"/>
    </row>
  </sheetData>
  <mergeCells count="62"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  <mergeCell ref="B2:Q2"/>
    <mergeCell ref="B4:Q4"/>
    <mergeCell ref="G5:H5"/>
    <mergeCell ref="I5:K5"/>
    <mergeCell ref="L5:N5"/>
    <mergeCell ref="O5:Q5"/>
    <mergeCell ref="D5:F5"/>
    <mergeCell ref="B3:Q3"/>
    <mergeCell ref="B44:B50"/>
    <mergeCell ref="B63:B66"/>
    <mergeCell ref="D55:F55"/>
    <mergeCell ref="G55:H55"/>
    <mergeCell ref="I55:K55"/>
    <mergeCell ref="L55:N55"/>
    <mergeCell ref="O55:Q55"/>
    <mergeCell ref="B58:B62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102" priority="3" operator="lessThan">
      <formula>0</formula>
    </cfRule>
  </conditionalFormatting>
  <conditionalFormatting sqref="D57:Q101">
    <cfRule type="cellIs" dxfId="101" priority="2" operator="lessThan">
      <formula>0</formula>
    </cfRule>
  </conditionalFormatting>
  <conditionalFormatting sqref="D107:Q150">
    <cfRule type="cellIs" dxfId="100" priority="1" operator="lessThan">
      <formula>0</formula>
    </cfRule>
  </conditionalFormatting>
  <conditionalFormatting sqref="D155:Q289">
    <cfRule type="cellIs" dxfId="9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70" zoomScaleNormal="70" workbookViewId="0">
      <selection activeCell="C107" sqref="C107:Q107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3.90625" style="1" bestFit="1" customWidth="1"/>
    <col min="5" max="5" width="11.8164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3.6328125" style="1" bestFit="1" customWidth="1"/>
    <col min="13" max="13" width="12.54296875" style="1" bestFit="1" customWidth="1"/>
    <col min="14" max="14" width="11.6328125" style="19" bestFit="1" customWidth="1"/>
    <col min="15" max="15" width="13.90625" style="1" bestFit="1" customWidth="1"/>
    <col min="16" max="16" width="12.90625" style="1" bestFit="1" customWidth="1"/>
    <col min="17" max="17" width="11.6328125" style="19" bestFit="1" customWidth="1"/>
    <col min="18" max="16384" width="9.1796875" style="1"/>
  </cols>
  <sheetData>
    <row r="2" spans="2:17" ht="23.5">
      <c r="B2" s="346" t="s">
        <v>314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26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04-21-2024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94</v>
      </c>
      <c r="E5" s="349"/>
      <c r="F5" s="350"/>
      <c r="G5" s="351" t="s">
        <v>31</v>
      </c>
      <c r="H5" s="352"/>
      <c r="I5" s="348" t="s">
        <v>32</v>
      </c>
      <c r="J5" s="349"/>
      <c r="K5" s="350"/>
      <c r="L5" s="351" t="s">
        <v>33</v>
      </c>
      <c r="M5" s="349"/>
      <c r="N5" s="352"/>
      <c r="O5" s="348" t="s">
        <v>34</v>
      </c>
      <c r="P5" s="349"/>
      <c r="Q5" s="350"/>
    </row>
    <row r="6" spans="2:17" s="14" customFormat="1" ht="15" thickBot="1">
      <c r="C6" s="146"/>
      <c r="D6" s="74" t="s">
        <v>30</v>
      </c>
      <c r="E6" s="75" t="s">
        <v>36</v>
      </c>
      <c r="F6" s="17" t="s">
        <v>37</v>
      </c>
      <c r="G6" s="18" t="s">
        <v>30</v>
      </c>
      <c r="H6" s="49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49" t="s">
        <v>37</v>
      </c>
      <c r="O6" s="15" t="s">
        <v>30</v>
      </c>
      <c r="P6" s="16" t="s">
        <v>36</v>
      </c>
      <c r="Q6" s="17" t="s">
        <v>37</v>
      </c>
    </row>
    <row r="7" spans="2:17" ht="15" thickBot="1">
      <c r="C7" s="287" t="s">
        <v>11</v>
      </c>
      <c r="D7" s="288">
        <f>'Segment Data'!D39</f>
        <v>173156036.50808051</v>
      </c>
      <c r="E7" s="289">
        <f>'Segment Data'!E39</f>
        <v>8440490.7960876822</v>
      </c>
      <c r="F7" s="290">
        <f>'Segment Data'!F39</f>
        <v>5.1242830539176824E-2</v>
      </c>
      <c r="G7" s="291">
        <f>'Segment Data'!G39</f>
        <v>99.954575388000336</v>
      </c>
      <c r="H7" s="292">
        <f>'Segment Data'!H39</f>
        <v>-2.616133975497803E-2</v>
      </c>
      <c r="I7" s="293">
        <f>'Segment Data'!I39</f>
        <v>3.0921002865448628</v>
      </c>
      <c r="J7" s="294">
        <f>'Segment Data'!J39</f>
        <v>3.3941350208102072E-2</v>
      </c>
      <c r="K7" s="290">
        <f>'Segment Data'!K39</f>
        <v>1.1098622051592576E-2</v>
      </c>
      <c r="L7" s="295">
        <f>'Segment Data'!L39</f>
        <v>535415830.10360849</v>
      </c>
      <c r="M7" s="296">
        <f>'Segment Data'!M39</f>
        <v>31689512.030891418</v>
      </c>
      <c r="N7" s="290">
        <f>'Segment Data'!N39</f>
        <v>6.2910177399777584E-2</v>
      </c>
      <c r="O7" s="288">
        <f>'Segment Data'!O39</f>
        <v>226504896.30809659</v>
      </c>
      <c r="P7" s="289">
        <f>'Segment Data'!P39</f>
        <v>11460803.745895624</v>
      </c>
      <c r="Q7" s="290">
        <f>'Segment Data'!Q39</f>
        <v>5.3295134078517478E-2</v>
      </c>
    </row>
    <row r="8" spans="2:17">
      <c r="B8" s="338" t="s">
        <v>90</v>
      </c>
      <c r="C8" s="150" t="s">
        <v>363</v>
      </c>
      <c r="D8" s="77">
        <f>'Segment Data'!D40</f>
        <v>3634861.5368022225</v>
      </c>
      <c r="E8" s="76">
        <f>'Segment Data'!E40</f>
        <v>-18634.689912530128</v>
      </c>
      <c r="F8" s="78">
        <f>'Segment Data'!F40</f>
        <v>-5.1005088704543598E-3</v>
      </c>
      <c r="G8" s="95">
        <f>'Segment Data'!G40</f>
        <v>2.0982291396366404</v>
      </c>
      <c r="H8" s="81">
        <f>'Segment Data'!H40</f>
        <v>-0.11940759161464287</v>
      </c>
      <c r="I8" s="181">
        <f>'Segment Data'!I40</f>
        <v>5.148072606250957</v>
      </c>
      <c r="J8" s="182">
        <f>'Segment Data'!J40</f>
        <v>-2.8931325014965203E-2</v>
      </c>
      <c r="K8" s="78">
        <f>'Segment Data'!K40</f>
        <v>-5.5884301806760819E-3</v>
      </c>
      <c r="L8" s="79">
        <f>'Segment Data'!L40</f>
        <v>18712531.105126776</v>
      </c>
      <c r="M8" s="80">
        <f>'Segment Data'!M40</f>
        <v>-201633.22344071046</v>
      </c>
      <c r="N8" s="78">
        <f>'Segment Data'!N40</f>
        <v>-1.0660435213421965E-2</v>
      </c>
      <c r="O8" s="77">
        <f>'Segment Data'!O40</f>
        <v>7959595.0484610517</v>
      </c>
      <c r="P8" s="76">
        <f>'Segment Data'!P40</f>
        <v>230969.85473461077</v>
      </c>
      <c r="Q8" s="78">
        <f>'Segment Data'!Q40</f>
        <v>2.9884985873308487E-2</v>
      </c>
    </row>
    <row r="9" spans="2:17">
      <c r="B9" s="339"/>
      <c r="C9" s="151" t="s">
        <v>310</v>
      </c>
      <c r="D9" s="77">
        <f>'Segment Data'!D41</f>
        <v>2823959.875301423</v>
      </c>
      <c r="E9" s="76">
        <f>'Segment Data'!E41</f>
        <v>178460.14009668445</v>
      </c>
      <c r="F9" s="78">
        <f>'Segment Data'!F41</f>
        <v>6.7458007166601816E-2</v>
      </c>
      <c r="G9" s="95">
        <f>'Segment Data'!G41</f>
        <v>1.6301349692497251</v>
      </c>
      <c r="H9" s="81">
        <f>'Segment Data'!H41</f>
        <v>2.4342319894507858E-2</v>
      </c>
      <c r="I9" s="181">
        <f>'Segment Data'!I41</f>
        <v>4.2239931357540019</v>
      </c>
      <c r="J9" s="182">
        <f>'Segment Data'!J41</f>
        <v>-0.16871103073114213</v>
      </c>
      <c r="K9" s="78">
        <f>'Segment Data'!K41</f>
        <v>-3.8407100577897001E-2</v>
      </c>
      <c r="L9" s="79">
        <f>'Segment Data'!L41</f>
        <v>11928387.128917938</v>
      </c>
      <c r="M9" s="80">
        <f>'Segment Data'!M41</f>
        <v>307489.41964873858</v>
      </c>
      <c r="N9" s="78">
        <f>'Segment Data'!N41</f>
        <v>2.6460040122672723E-2</v>
      </c>
      <c r="O9" s="77">
        <f>'Segment Data'!O41</f>
        <v>5641009.4985234067</v>
      </c>
      <c r="P9" s="76">
        <f>'Segment Data'!P41</f>
        <v>793814.61964478996</v>
      </c>
      <c r="Q9" s="78">
        <f>'Segment Data'!Q41</f>
        <v>0.16376783675519077</v>
      </c>
    </row>
    <row r="10" spans="2:17">
      <c r="B10" s="339"/>
      <c r="C10" s="151" t="s">
        <v>204</v>
      </c>
      <c r="D10" s="77">
        <f>'Segment Data'!D42</f>
        <v>81981165.719709769</v>
      </c>
      <c r="E10" s="76">
        <f>'Segment Data'!E42</f>
        <v>8101733.1108137816</v>
      </c>
      <c r="F10" s="78">
        <f>'Segment Data'!F42</f>
        <v>0.10966155024095615</v>
      </c>
      <c r="G10" s="95">
        <f>'Segment Data'!G42</f>
        <v>47.323747843722899</v>
      </c>
      <c r="H10" s="81">
        <f>'Segment Data'!H42</f>
        <v>2.4796496783840141</v>
      </c>
      <c r="I10" s="181">
        <f>'Segment Data'!I42</f>
        <v>3.3169620192641727</v>
      </c>
      <c r="J10" s="182">
        <f>'Segment Data'!J42</f>
        <v>-1.6922926735452037E-4</v>
      </c>
      <c r="K10" s="78">
        <f>'Segment Data'!K42</f>
        <v>-5.1016753536489426E-5</v>
      </c>
      <c r="L10" s="79">
        <f>'Segment Data'!L42</f>
        <v>271928412.9872793</v>
      </c>
      <c r="M10" s="80">
        <f>'Segment Data'!M42</f>
        <v>26860638.456531316</v>
      </c>
      <c r="N10" s="78">
        <f>'Segment Data'!N42</f>
        <v>0.10960493891113858</v>
      </c>
      <c r="O10" s="77">
        <f>'Segment Data'!O42</f>
        <v>102943223.2665718</v>
      </c>
      <c r="P10" s="76">
        <f>'Segment Data'!P42</f>
        <v>6195313.1058669984</v>
      </c>
      <c r="Q10" s="78">
        <f>'Segment Data'!Q42</f>
        <v>6.4035627183844757E-2</v>
      </c>
    </row>
    <row r="11" spans="2:17">
      <c r="B11" s="339"/>
      <c r="C11" s="151" t="s">
        <v>339</v>
      </c>
      <c r="D11" s="77">
        <f>'Segment Data'!D43</f>
        <v>3722300.2777223578</v>
      </c>
      <c r="E11" s="76">
        <f>'Segment Data'!E43</f>
        <v>974618.06135539478</v>
      </c>
      <c r="F11" s="78">
        <f>'Segment Data'!F43</f>
        <v>0.35470552436884534</v>
      </c>
      <c r="G11" s="95">
        <f>'Segment Data'!G43</f>
        <v>2.1487032807488138</v>
      </c>
      <c r="H11" s="81">
        <f>'Segment Data'!H43</f>
        <v>0.48088685760158034</v>
      </c>
      <c r="I11" s="181">
        <f>'Segment Data'!I43</f>
        <v>4.7940679797788581</v>
      </c>
      <c r="J11" s="182">
        <f>'Segment Data'!J43</f>
        <v>-0.1136467151191205</v>
      </c>
      <c r="K11" s="78">
        <f>'Segment Data'!K43</f>
        <v>-2.3156748544748685E-2</v>
      </c>
      <c r="L11" s="79">
        <f>'Segment Data'!L43</f>
        <v>17844960.572550707</v>
      </c>
      <c r="M11" s="80">
        <f>'Segment Data'!M43</f>
        <v>4360120.1823767163</v>
      </c>
      <c r="N11" s="78">
        <f>'Segment Data'!N43</f>
        <v>0.32333494918885425</v>
      </c>
      <c r="O11" s="77">
        <f>'Segment Data'!O43</f>
        <v>8397290.3779180385</v>
      </c>
      <c r="P11" s="76">
        <f>'Segment Data'!P43</f>
        <v>1985597.3497019466</v>
      </c>
      <c r="Q11" s="78">
        <f>'Segment Data'!Q43</f>
        <v>0.30968378257721957</v>
      </c>
    </row>
    <row r="12" spans="2:17" ht="15" thickBot="1">
      <c r="B12" s="340"/>
      <c r="C12" s="152" t="s">
        <v>340</v>
      </c>
      <c r="D12" s="144">
        <f>'Segment Data'!D44</f>
        <v>80993749.09854725</v>
      </c>
      <c r="E12" s="138">
        <f>'Segment Data'!E44</f>
        <v>-795685.82626400888</v>
      </c>
      <c r="F12" s="140">
        <f>'Segment Data'!F44</f>
        <v>-9.7284670935247324E-3</v>
      </c>
      <c r="G12" s="141">
        <f>'Segment Data'!G44</f>
        <v>46.7537601546437</v>
      </c>
      <c r="H12" s="142">
        <f>'Segment Data'!H44</f>
        <v>-2.8916326040195202</v>
      </c>
      <c r="I12" s="183">
        <f>'Segment Data'!I44</f>
        <v>2.6545448346653968</v>
      </c>
      <c r="J12" s="184">
        <f>'Segment Data'!J44</f>
        <v>3.0261621176087328E-2</v>
      </c>
      <c r="K12" s="140">
        <f>'Segment Data'!K44</f>
        <v>1.1531385416229811E-2</v>
      </c>
      <c r="L12" s="143">
        <f>'Segment Data'!L44</f>
        <v>215001538.30973375</v>
      </c>
      <c r="M12" s="139">
        <f>'Segment Data'!M44</f>
        <v>362897.19577530026</v>
      </c>
      <c r="N12" s="140">
        <f>'Segment Data'!N44</f>
        <v>1.6907356191405752E-3</v>
      </c>
      <c r="O12" s="144">
        <f>'Segment Data'!O44</f>
        <v>101563778.11662227</v>
      </c>
      <c r="P12" s="138">
        <f>'Segment Data'!P44</f>
        <v>2255108.8159472644</v>
      </c>
      <c r="Q12" s="140">
        <f>'Segment Data'!Q44</f>
        <v>2.2708076060504984E-2</v>
      </c>
    </row>
    <row r="13" spans="2:17">
      <c r="B13" s="344" t="s">
        <v>91</v>
      </c>
      <c r="C13" s="153" t="s">
        <v>205</v>
      </c>
      <c r="D13" s="116">
        <f>'Type Data'!D27</f>
        <v>144842417.95262483</v>
      </c>
      <c r="E13" s="110">
        <f>'Type Data'!E27</f>
        <v>7804856.2654185891</v>
      </c>
      <c r="F13" s="112">
        <f>'Type Data'!F27</f>
        <v>5.6954138480904151E-2</v>
      </c>
      <c r="G13" s="113">
        <f>'Type Data'!G27</f>
        <v>83.610497656258616</v>
      </c>
      <c r="H13" s="114">
        <f>'Type Data'!H27</f>
        <v>0.43002845623142605</v>
      </c>
      <c r="I13" s="185">
        <f>'Type Data'!I27</f>
        <v>3.0736383499250319</v>
      </c>
      <c r="J13" s="186">
        <f>'Type Data'!J27</f>
        <v>3.9291132922095517E-2</v>
      </c>
      <c r="K13" s="112">
        <f>'Type Data'!K27</f>
        <v>1.2948792643744928E-2</v>
      </c>
      <c r="L13" s="115">
        <f>'Type Data'!L27</f>
        <v>445193210.51505762</v>
      </c>
      <c r="M13" s="111">
        <f>'Type Data'!M27</f>
        <v>29373666.584615171</v>
      </c>
      <c r="N13" s="112">
        <f>'Type Data'!N27</f>
        <v>7.0640418454041551E-2</v>
      </c>
      <c r="O13" s="116">
        <f>'Type Data'!O27</f>
        <v>188014288.852943</v>
      </c>
      <c r="P13" s="110">
        <f>'Type Data'!P27</f>
        <v>11111907.63606897</v>
      </c>
      <c r="Q13" s="112">
        <f>'Type Data'!Q27</f>
        <v>6.2813782152803768E-2</v>
      </c>
    </row>
    <row r="14" spans="2:17">
      <c r="B14" s="342"/>
      <c r="C14" s="154" t="s">
        <v>206</v>
      </c>
      <c r="D14" s="77">
        <f>'Type Data'!D28</f>
        <v>17505378.725495603</v>
      </c>
      <c r="E14" s="76">
        <f>'Type Data'!E28</f>
        <v>1077007.8652520552</v>
      </c>
      <c r="F14" s="78">
        <f>'Type Data'!F28</f>
        <v>6.5557800856468423E-2</v>
      </c>
      <c r="G14" s="95">
        <f>'Type Data'!G28</f>
        <v>10.105005478289486</v>
      </c>
      <c r="H14" s="81">
        <f>'Type Data'!H28</f>
        <v>0.13314389871578669</v>
      </c>
      <c r="I14" s="181">
        <f>'Type Data'!I28</f>
        <v>3.1292748873579233</v>
      </c>
      <c r="J14" s="182">
        <f>'Type Data'!J28</f>
        <v>1.3289390134264334E-2</v>
      </c>
      <c r="K14" s="78">
        <f>'Type Data'!K28</f>
        <v>4.264907569725588E-3</v>
      </c>
      <c r="L14" s="79">
        <f>'Type Data'!L28</f>
        <v>54779142.039383039</v>
      </c>
      <c r="M14" s="80">
        <f>'Type Data'!M28</f>
        <v>3588576.6958523765</v>
      </c>
      <c r="N14" s="78">
        <f>'Type Data'!N28</f>
        <v>7.0102306387321275E-2</v>
      </c>
      <c r="O14" s="77">
        <f>'Type Data'!O28</f>
        <v>17497883.15063766</v>
      </c>
      <c r="P14" s="76">
        <f>'Type Data'!P28</f>
        <v>1984856.8125644252</v>
      </c>
      <c r="Q14" s="78">
        <f>'Type Data'!Q28</f>
        <v>0.12794774980127768</v>
      </c>
    </row>
    <row r="15" spans="2:17">
      <c r="B15" s="342"/>
      <c r="C15" s="154" t="s">
        <v>207</v>
      </c>
      <c r="D15" s="77">
        <f>'Type Data'!D29</f>
        <v>10227267.060115892</v>
      </c>
      <c r="E15" s="76">
        <f>'Type Data'!E29</f>
        <v>-379302.65351043828</v>
      </c>
      <c r="F15" s="78">
        <f>'Type Data'!F29</f>
        <v>-3.5761105027494952E-2</v>
      </c>
      <c r="G15" s="95">
        <f>'Type Data'!G29</f>
        <v>5.9037048721420806</v>
      </c>
      <c r="H15" s="81">
        <f>'Type Data'!H29</f>
        <v>-0.53437994577104853</v>
      </c>
      <c r="I15" s="181">
        <f>'Type Data'!I29</f>
        <v>3.2896646198723913</v>
      </c>
      <c r="J15" s="182">
        <f>'Type Data'!J29</f>
        <v>1.3556164919260372E-2</v>
      </c>
      <c r="K15" s="78">
        <f>'Type Data'!K29</f>
        <v>4.1378864911400838E-3</v>
      </c>
      <c r="L15" s="79">
        <f>'Type Data'!L29</f>
        <v>33644278.605649576</v>
      </c>
      <c r="M15" s="80">
        <f>'Type Data'!M29</f>
        <v>-1103994.1112114564</v>
      </c>
      <c r="N15" s="78">
        <f>'Type Data'!N29</f>
        <v>-3.1771193929756435E-2</v>
      </c>
      <c r="O15" s="77">
        <f>'Type Data'!O29</f>
        <v>18668833.225133479</v>
      </c>
      <c r="P15" s="76">
        <f>'Type Data'!P29</f>
        <v>-1387677.9784542434</v>
      </c>
      <c r="Q15" s="78">
        <f>'Type Data'!Q29</f>
        <v>-6.9188402926527656E-2</v>
      </c>
    </row>
    <row r="16" spans="2:17" ht="15" thickBot="1">
      <c r="B16" s="345"/>
      <c r="C16" s="155" t="s">
        <v>208</v>
      </c>
      <c r="D16" s="144">
        <f>'Type Data'!D30</f>
        <v>580972.76984560327</v>
      </c>
      <c r="E16" s="138">
        <f>'Type Data'!E30</f>
        <v>-62070.681070892257</v>
      </c>
      <c r="F16" s="140">
        <f>'Type Data'!F30</f>
        <v>-9.6526418210816436E-2</v>
      </c>
      <c r="G16" s="141">
        <f>'Type Data'!G30</f>
        <v>0.33536738131100496</v>
      </c>
      <c r="H16" s="142">
        <f>'Type Data'!H30</f>
        <v>-5.4953748930123947E-2</v>
      </c>
      <c r="I16" s="183">
        <f>'Type Data'!I30</f>
        <v>3.0968731012925699</v>
      </c>
      <c r="J16" s="184">
        <f>'Type Data'!J30</f>
        <v>3.6526123062437854E-2</v>
      </c>
      <c r="K16" s="140">
        <f>'Type Data'!K30</f>
        <v>1.1935288162508207E-2</v>
      </c>
      <c r="L16" s="143">
        <f>'Type Data'!L30</f>
        <v>1799198.9435182877</v>
      </c>
      <c r="M16" s="139">
        <f>'Type Data'!M30</f>
        <v>-168737.13836468547</v>
      </c>
      <c r="N16" s="140">
        <f>'Type Data'!N30</f>
        <v>-8.5743200664949101E-2</v>
      </c>
      <c r="O16" s="144">
        <f>'Type Data'!O30</f>
        <v>2323891.0793824131</v>
      </c>
      <c r="P16" s="138">
        <f>'Type Data'!P30</f>
        <v>-248282.72428356903</v>
      </c>
      <c r="Q16" s="140">
        <f>'Type Data'!Q30</f>
        <v>-9.6526418210816436E-2</v>
      </c>
    </row>
    <row r="17" spans="2:17" ht="15" customHeight="1" thickBot="1">
      <c r="B17" s="94" t="s">
        <v>209</v>
      </c>
      <c r="C17" s="156" t="s">
        <v>210</v>
      </c>
      <c r="D17" s="137">
        <f>Granola!D9</f>
        <v>75180.759928109183</v>
      </c>
      <c r="E17" s="131">
        <f>Granola!E9</f>
        <v>-71233.420298154524</v>
      </c>
      <c r="F17" s="133">
        <f>Granola!F9</f>
        <v>-0.48651995447485152</v>
      </c>
      <c r="G17" s="134">
        <f>Granola!G9</f>
        <v>4.3398203652060756E-2</v>
      </c>
      <c r="H17" s="135">
        <f>Granola!H9</f>
        <v>-4.5473781946723975E-2</v>
      </c>
      <c r="I17" s="187">
        <f>Granola!I9</f>
        <v>3.7939313882746082</v>
      </c>
      <c r="J17" s="188">
        <f>Granola!J9</f>
        <v>0.55602224559851887</v>
      </c>
      <c r="K17" s="133">
        <f>Granola!K9</f>
        <v>0.17172262132685223</v>
      </c>
      <c r="L17" s="136">
        <f>Granola!L9</f>
        <v>285230.64488559129</v>
      </c>
      <c r="M17" s="132">
        <f>Granola!M9</f>
        <v>-188845.16788645263</v>
      </c>
      <c r="N17" s="133">
        <f>Granola!N9</f>
        <v>-0.39834381505824157</v>
      </c>
      <c r="O17" s="137">
        <f>Granola!O9</f>
        <v>124117.95131933689</v>
      </c>
      <c r="P17" s="131">
        <f>Granola!P9</f>
        <v>-38955.240905223036</v>
      </c>
      <c r="Q17" s="133">
        <f>Granola!Q9</f>
        <v>-0.23888194235861726</v>
      </c>
    </row>
    <row r="18" spans="2:17">
      <c r="B18" s="341" t="s">
        <v>211</v>
      </c>
      <c r="C18" s="157" t="s">
        <v>22</v>
      </c>
      <c r="D18" s="125">
        <f>'NB vs PL'!D15</f>
        <v>145151258.98683691</v>
      </c>
      <c r="E18" s="117">
        <f>'NB vs PL'!E15</f>
        <v>6352745.1602965891</v>
      </c>
      <c r="F18" s="121">
        <f>'NB vs PL'!F15</f>
        <v>4.5769547419187498E-2</v>
      </c>
      <c r="G18" s="122">
        <f>'NB vs PL'!G15</f>
        <v>83.788776595067731</v>
      </c>
      <c r="H18" s="123">
        <f>'NB vs PL'!H15</f>
        <v>-0.46057345328439681</v>
      </c>
      <c r="I18" s="189">
        <f>'NB vs PL'!I15</f>
        <v>3.3231539883799348</v>
      </c>
      <c r="J18" s="190">
        <f>'NB vs PL'!J15</f>
        <v>4.2996044400588129E-2</v>
      </c>
      <c r="K18" s="121">
        <f>'NB vs PL'!K15</f>
        <v>1.3107918927960881E-2</v>
      </c>
      <c r="L18" s="124">
        <f>'NB vs PL'!L15</f>
        <v>482359985.22047591</v>
      </c>
      <c r="M18" s="118">
        <f>'NB vs PL'!M15</f>
        <v>27078937.479822516</v>
      </c>
      <c r="N18" s="121">
        <f>'NB vs PL'!N15</f>
        <v>5.9477409864088567E-2</v>
      </c>
      <c r="O18" s="125">
        <f>'NB vs PL'!O15</f>
        <v>196200119.57876903</v>
      </c>
      <c r="P18" s="117">
        <f>'NB vs PL'!P15</f>
        <v>10581059.562939286</v>
      </c>
      <c r="Q18" s="121">
        <f>'NB vs PL'!Q15</f>
        <v>5.7004165208233058E-2</v>
      </c>
    </row>
    <row r="19" spans="2:17" ht="15" thickBot="1">
      <c r="B19" s="343"/>
      <c r="C19" s="158" t="s">
        <v>21</v>
      </c>
      <c r="D19" s="130">
        <f>'NB vs PL'!D16</f>
        <v>28083468.724155601</v>
      </c>
      <c r="E19" s="119">
        <f>'NB vs PL'!E16</f>
        <v>2134701.1213656254</v>
      </c>
      <c r="F19" s="126">
        <f>'NB vs PL'!F16</f>
        <v>8.2265992514268971E-2</v>
      </c>
      <c r="G19" s="127">
        <f>'NB vs PL'!G16</f>
        <v>16.21122340493261</v>
      </c>
      <c r="H19" s="128">
        <f>'NB vs PL'!H16</f>
        <v>0.46057345328475385</v>
      </c>
      <c r="I19" s="191">
        <f>'NB vs PL'!I16</f>
        <v>1.8994930457654746</v>
      </c>
      <c r="J19" s="192">
        <f>'NB vs PL'!J16</f>
        <v>2.8177989222152533E-2</v>
      </c>
      <c r="K19" s="126">
        <f>'NB vs PL'!K16</f>
        <v>1.5057854167113199E-2</v>
      </c>
      <c r="L19" s="129">
        <f>'NB vs PL'!L16</f>
        <v>53344353.542505771</v>
      </c>
      <c r="M19" s="120">
        <f>'NB vs PL'!M16</f>
        <v>4786034.0286613256</v>
      </c>
      <c r="N19" s="126">
        <f>'NB vs PL'!N16</f>
        <v>9.8562595999574926E-2</v>
      </c>
      <c r="O19" s="130">
        <f>'NB vs PL'!O16</f>
        <v>30435891.794008184</v>
      </c>
      <c r="P19" s="119">
        <f>'NB vs PL'!P16</f>
        <v>985581.57593759894</v>
      </c>
      <c r="Q19" s="126">
        <f>'NB vs PL'!Q16</f>
        <v>3.3465914913617792E-2</v>
      </c>
    </row>
    <row r="20" spans="2:17">
      <c r="B20" s="344" t="s">
        <v>92</v>
      </c>
      <c r="C20" s="153" t="s">
        <v>200</v>
      </c>
      <c r="D20" s="116">
        <f>Package!D27</f>
        <v>89969108.144154727</v>
      </c>
      <c r="E20" s="110">
        <f>Package!E27</f>
        <v>2137596.8124849945</v>
      </c>
      <c r="F20" s="112">
        <f>Package!F27</f>
        <v>2.4337470459924026E-2</v>
      </c>
      <c r="G20" s="113">
        <f>Package!G27</f>
        <v>51.934799293967501</v>
      </c>
      <c r="H20" s="114">
        <f>Package!H27</f>
        <v>-1.3780751702741085</v>
      </c>
      <c r="I20" s="185">
        <f>Package!I27</f>
        <v>3.3320844960764049</v>
      </c>
      <c r="J20" s="186">
        <f>Package!J27</f>
        <v>4.6310205874721344E-2</v>
      </c>
      <c r="K20" s="112">
        <f>Package!K27</f>
        <v>1.4094153092870779E-2</v>
      </c>
      <c r="L20" s="115">
        <f>Package!L27</f>
        <v>299784670.37295938</v>
      </c>
      <c r="M20" s="111">
        <f>Package!M27</f>
        <v>11190148.569801152</v>
      </c>
      <c r="N20" s="112">
        <f>Package!N27</f>
        <v>3.8774639587350244E-2</v>
      </c>
      <c r="O20" s="116">
        <f>Package!O27</f>
        <v>168768979.81843853</v>
      </c>
      <c r="P20" s="110">
        <f>Package!P27</f>
        <v>6432576.7878206372</v>
      </c>
      <c r="Q20" s="112">
        <f>Package!Q27</f>
        <v>3.962498039707954E-2</v>
      </c>
    </row>
    <row r="21" spans="2:17">
      <c r="B21" s="342"/>
      <c r="C21" s="154" t="s">
        <v>201</v>
      </c>
      <c r="D21" s="77">
        <f>Package!D28</f>
        <v>56974484.345587716</v>
      </c>
      <c r="E21" s="76">
        <f>Package!E28</f>
        <v>5109913.1283118948</v>
      </c>
      <c r="F21" s="78">
        <f>Package!F28</f>
        <v>9.8524156440144423E-2</v>
      </c>
      <c r="G21" s="95">
        <f>Package!G28</f>
        <v>32.888604437695918</v>
      </c>
      <c r="H21" s="81">
        <f>Package!H28</f>
        <v>1.4073133551941837</v>
      </c>
      <c r="I21" s="181">
        <f>Package!I28</f>
        <v>2.5706839379556343</v>
      </c>
      <c r="J21" s="182">
        <f>Package!J28</f>
        <v>5.3023096441096484E-2</v>
      </c>
      <c r="K21" s="78">
        <f>Package!K28</f>
        <v>2.1060460395133929E-2</v>
      </c>
      <c r="L21" s="79">
        <f>Package!L28</f>
        <v>146463391.78050706</v>
      </c>
      <c r="M21" s="80">
        <f>Package!M28</f>
        <v>15885991.76482974</v>
      </c>
      <c r="N21" s="78">
        <f>Package!N28</f>
        <v>0.12165958092994993</v>
      </c>
      <c r="O21" s="77">
        <f>Package!O28</f>
        <v>29771541.232254125</v>
      </c>
      <c r="P21" s="76">
        <f>Package!P28</f>
        <v>2591132.7448623702</v>
      </c>
      <c r="Q21" s="78">
        <f>Package!Q28</f>
        <v>9.5330897843729084E-2</v>
      </c>
    </row>
    <row r="22" spans="2:17">
      <c r="B22" s="342"/>
      <c r="C22" s="154" t="s">
        <v>202</v>
      </c>
      <c r="D22" s="77">
        <f>Package!D29</f>
        <v>5410247.1122941012</v>
      </c>
      <c r="E22" s="76">
        <f>Package!E29</f>
        <v>34515.026666154154</v>
      </c>
      <c r="F22" s="78">
        <f>Package!F29</f>
        <v>6.4205258216699992E-3</v>
      </c>
      <c r="G22" s="95">
        <f>Package!G29</f>
        <v>3.1230730603392853</v>
      </c>
      <c r="H22" s="81">
        <f>Package!H29</f>
        <v>-0.13994411298743126</v>
      </c>
      <c r="I22" s="181">
        <f>Package!I29</f>
        <v>2.7596944116989568</v>
      </c>
      <c r="J22" s="182">
        <f>Package!J29</f>
        <v>1.2363181002750245E-2</v>
      </c>
      <c r="K22" s="78">
        <f>Package!K29</f>
        <v>4.5000693271401672E-3</v>
      </c>
      <c r="L22" s="79">
        <f>Package!L29</f>
        <v>14930628.72170845</v>
      </c>
      <c r="M22" s="80">
        <f>Package!M29</f>
        <v>161712.07500713877</v>
      </c>
      <c r="N22" s="78">
        <f>Package!N29</f>
        <v>1.0949487960124531E-2</v>
      </c>
      <c r="O22" s="77">
        <f>Package!O29</f>
        <v>3901218.3563955845</v>
      </c>
      <c r="P22" s="76">
        <f>Package!P29</f>
        <v>81259.698164191563</v>
      </c>
      <c r="Q22" s="78">
        <f>Package!Q29</f>
        <v>2.1272402513857071E-2</v>
      </c>
    </row>
    <row r="23" spans="2:17" ht="15" thickBot="1">
      <c r="B23" s="345"/>
      <c r="C23" s="155" t="s">
        <v>203</v>
      </c>
      <c r="D23" s="144">
        <f>Package!D30</f>
        <v>17560694.805434883</v>
      </c>
      <c r="E23" s="138">
        <f>Package!E30</f>
        <v>1120309.9095393103</v>
      </c>
      <c r="F23" s="140">
        <f>Package!F30</f>
        <v>6.8143776233548004E-2</v>
      </c>
      <c r="G23" s="141">
        <f>Package!G30</f>
        <v>10.136936766357525</v>
      </c>
      <c r="H23" s="142">
        <f>Package!H30</f>
        <v>0.1577827838089263</v>
      </c>
      <c r="I23" s="183">
        <f>Package!I30</f>
        <v>3.1221308189121033</v>
      </c>
      <c r="J23" s="184">
        <f>Package!J30</f>
        <v>7.4507972016628621E-3</v>
      </c>
      <c r="K23" s="140">
        <f>Package!K30</f>
        <v>2.3921549403881377E-3</v>
      </c>
      <c r="L23" s="143">
        <f>Package!L30</f>
        <v>54826786.453557931</v>
      </c>
      <c r="M23" s="139">
        <f>Package!M30</f>
        <v>3620248.06908191</v>
      </c>
      <c r="N23" s="140">
        <f>Package!N30</f>
        <v>7.0698941644909918E-2</v>
      </c>
      <c r="O23" s="144">
        <f>Package!O30</f>
        <v>17512018.100042615</v>
      </c>
      <c r="P23" s="138">
        <f>Package!P30</f>
        <v>1994584.1560556237</v>
      </c>
      <c r="Q23" s="140">
        <f>Package!Q30</f>
        <v>0.12853827271025861</v>
      </c>
    </row>
    <row r="24" spans="2:17">
      <c r="B24" s="341" t="s">
        <v>212</v>
      </c>
      <c r="C24" s="159" t="s">
        <v>213</v>
      </c>
      <c r="D24" s="116">
        <f>Flavor!D81</f>
        <v>17773828.767042186</v>
      </c>
      <c r="E24" s="110">
        <f>Flavor!E81</f>
        <v>567573.35073552653</v>
      </c>
      <c r="F24" s="112">
        <f>Flavor!F81</f>
        <v>3.2986453879885316E-2</v>
      </c>
      <c r="G24" s="113">
        <f>Flavor!G81</f>
        <v>10.259968657493625</v>
      </c>
      <c r="H24" s="114">
        <f>Flavor!H81</f>
        <v>-0.18406129373043711</v>
      </c>
      <c r="I24" s="185">
        <f>Flavor!I81</f>
        <v>3.0983363462164801</v>
      </c>
      <c r="J24" s="186">
        <f>Flavor!J81</f>
        <v>2.4183154192693124E-2</v>
      </c>
      <c r="K24" s="112">
        <f>Flavor!K81</f>
        <v>7.8666067310629983E-3</v>
      </c>
      <c r="L24" s="115">
        <f>Flavor!L81</f>
        <v>55069299.680354856</v>
      </c>
      <c r="M24" s="111">
        <f>Flavor!M81</f>
        <v>2174634.669539161</v>
      </c>
      <c r="N24" s="112">
        <f>Flavor!N81</f>
        <v>4.1112552071073713E-2</v>
      </c>
      <c r="O24" s="116">
        <f>Flavor!O81</f>
        <v>24857778.127198182</v>
      </c>
      <c r="P24" s="110">
        <f>Flavor!P81</f>
        <v>150596.7094533965</v>
      </c>
      <c r="Q24" s="112">
        <f>Flavor!Q81</f>
        <v>6.0952606008404268E-3</v>
      </c>
    </row>
    <row r="25" spans="2:17">
      <c r="B25" s="342"/>
      <c r="C25" s="154" t="s">
        <v>214</v>
      </c>
      <c r="D25" s="77">
        <f>Flavor!D82</f>
        <v>21846233.53533769</v>
      </c>
      <c r="E25" s="76">
        <f>Flavor!E82</f>
        <v>-567053.48078651726</v>
      </c>
      <c r="F25" s="78">
        <f>Flavor!F82</f>
        <v>-2.5299880395881994E-2</v>
      </c>
      <c r="G25" s="95">
        <f>Flavor!G82</f>
        <v>12.61077026760122</v>
      </c>
      <c r="H25" s="81">
        <f>Flavor!H82</f>
        <v>-0.99387730027901711</v>
      </c>
      <c r="I25" s="181">
        <f>Flavor!I82</f>
        <v>2.9115096971528316</v>
      </c>
      <c r="J25" s="182">
        <f>Flavor!J82</f>
        <v>7.8060687673100038E-2</v>
      </c>
      <c r="K25" s="78">
        <f>Flavor!K82</f>
        <v>2.7549706175031285E-2</v>
      </c>
      <c r="L25" s="79">
        <f>Flavor!L82</f>
        <v>63605520.784401074</v>
      </c>
      <c r="M25" s="80">
        <f>Flavor!M82</f>
        <v>98614.889379009604</v>
      </c>
      <c r="N25" s="78">
        <f>Flavor!N82</f>
        <v>1.5528215079793307E-3</v>
      </c>
      <c r="O25" s="77">
        <f>Flavor!O82</f>
        <v>23227656.08431026</v>
      </c>
      <c r="P25" s="76">
        <f>Flavor!P82</f>
        <v>513232.70042234287</v>
      </c>
      <c r="Q25" s="78">
        <f>Flavor!Q82</f>
        <v>2.2595013386357658E-2</v>
      </c>
    </row>
    <row r="26" spans="2:17">
      <c r="B26" s="342"/>
      <c r="C26" s="154" t="s">
        <v>215</v>
      </c>
      <c r="D26" s="77">
        <f>Flavor!D83</f>
        <v>32080904.717624176</v>
      </c>
      <c r="E26" s="76">
        <f>Flavor!E83</f>
        <v>2775937.4477443136</v>
      </c>
      <c r="F26" s="78">
        <f>Flavor!F83</f>
        <v>9.4725833411780286E-2</v>
      </c>
      <c r="G26" s="95">
        <f>Flavor!G83</f>
        <v>18.518749180097924</v>
      </c>
      <c r="H26" s="81">
        <f>Flavor!H83</f>
        <v>0.73091862190418766</v>
      </c>
      <c r="I26" s="181">
        <f>Flavor!I83</f>
        <v>3.055135615383795</v>
      </c>
      <c r="J26" s="182">
        <f>Flavor!J83</f>
        <v>5.713798319937835E-2</v>
      </c>
      <c r="K26" s="78">
        <f>Flavor!K83</f>
        <v>1.9058715252468755E-2</v>
      </c>
      <c r="L26" s="79">
        <f>Flavor!L83</f>
        <v>98011514.576547623</v>
      </c>
      <c r="M26" s="80">
        <f>Flavor!M83</f>
        <v>10155292.090205967</v>
      </c>
      <c r="N26" s="78">
        <f>Flavor!N83</f>
        <v>0.1155899013502969</v>
      </c>
      <c r="O26" s="77">
        <f>Flavor!O83</f>
        <v>31086359.017905768</v>
      </c>
      <c r="P26" s="76">
        <f>Flavor!P83</f>
        <v>2238775.2967417799</v>
      </c>
      <c r="Q26" s="78">
        <f>Flavor!Q83</f>
        <v>7.7607030050815165E-2</v>
      </c>
    </row>
    <row r="27" spans="2:17">
      <c r="B27" s="342"/>
      <c r="C27" s="154" t="s">
        <v>216</v>
      </c>
      <c r="D27" s="77">
        <f>Flavor!D84</f>
        <v>4064596.302268811</v>
      </c>
      <c r="E27" s="76">
        <f>Flavor!E84</f>
        <v>727016.08285864769</v>
      </c>
      <c r="F27" s="78">
        <f>Flavor!F84</f>
        <v>0.21782729854119587</v>
      </c>
      <c r="G27" s="95">
        <f>Flavor!G84</f>
        <v>2.346294161670512</v>
      </c>
      <c r="H27" s="81">
        <f>Flavor!H84</f>
        <v>0.3204153790565214</v>
      </c>
      <c r="I27" s="181">
        <f>Flavor!I84</f>
        <v>3.4928752358860491</v>
      </c>
      <c r="J27" s="182">
        <f>Flavor!J84</f>
        <v>-0.1003171692607987</v>
      </c>
      <c r="K27" s="78">
        <f>Flavor!K84</f>
        <v>-2.7918674523831656E-2</v>
      </c>
      <c r="L27" s="79">
        <f>Flavor!L84</f>
        <v>14197127.768068736</v>
      </c>
      <c r="M27" s="80">
        <f>Flavor!M84</f>
        <v>2204559.8721157871</v>
      </c>
      <c r="N27" s="78">
        <f>Flavor!N84</f>
        <v>0.18382717456698702</v>
      </c>
      <c r="O27" s="77">
        <f>Flavor!O84</f>
        <v>5771533.688575211</v>
      </c>
      <c r="P27" s="76">
        <f>Flavor!P84</f>
        <v>837432.72483013477</v>
      </c>
      <c r="Q27" s="78">
        <f>Flavor!Q84</f>
        <v>0.16972346755436221</v>
      </c>
    </row>
    <row r="28" spans="2:17">
      <c r="B28" s="342"/>
      <c r="C28" s="154" t="s">
        <v>217</v>
      </c>
      <c r="D28" s="77">
        <f>Flavor!D85</f>
        <v>31619070.96789841</v>
      </c>
      <c r="E28" s="76">
        <f>Flavor!E85</f>
        <v>2984630.4365880303</v>
      </c>
      <c r="F28" s="78">
        <f>Flavor!F85</f>
        <v>0.10423218967119266</v>
      </c>
      <c r="G28" s="95">
        <f>Flavor!G85</f>
        <v>18.252154972442145</v>
      </c>
      <c r="H28" s="81">
        <f>Flavor!H85</f>
        <v>0.87132763321024242</v>
      </c>
      <c r="I28" s="181">
        <f>Flavor!I85</f>
        <v>2.8254609463968459</v>
      </c>
      <c r="J28" s="182">
        <f>Flavor!J85</f>
        <v>4.4029814712669868E-2</v>
      </c>
      <c r="K28" s="78">
        <f>Flavor!K85</f>
        <v>1.5829913676852214E-2</v>
      </c>
      <c r="L28" s="79">
        <f>Flavor!L85</f>
        <v>89338450.181147277</v>
      </c>
      <c r="M28" s="80">
        <f>Flavor!M85</f>
        <v>9693725.8490014076</v>
      </c>
      <c r="N28" s="78">
        <f>Flavor!N85</f>
        <v>0.12171208991288913</v>
      </c>
      <c r="O28" s="77">
        <f>Flavor!O85</f>
        <v>22575706.495772939</v>
      </c>
      <c r="P28" s="76">
        <f>Flavor!P85</f>
        <v>1871397.5381874666</v>
      </c>
      <c r="Q28" s="78">
        <f>Flavor!Q85</f>
        <v>9.0386863044846499E-2</v>
      </c>
    </row>
    <row r="29" spans="2:17">
      <c r="B29" s="342"/>
      <c r="C29" s="154" t="s">
        <v>218</v>
      </c>
      <c r="D29" s="77">
        <f>Flavor!D86</f>
        <v>7810721.9913508687</v>
      </c>
      <c r="E29" s="76">
        <f>Flavor!E86</f>
        <v>-150677.92828403506</v>
      </c>
      <c r="F29" s="78">
        <f>Flavor!F86</f>
        <v>-1.8926059462535439E-2</v>
      </c>
      <c r="G29" s="95">
        <f>Flavor!G86</f>
        <v>4.5087506959814236</v>
      </c>
      <c r="H29" s="81">
        <f>Flavor!H86</f>
        <v>-0.32374174368897446</v>
      </c>
      <c r="I29" s="181">
        <f>Flavor!I86</f>
        <v>3.006287792402798</v>
      </c>
      <c r="J29" s="182">
        <f>Flavor!J86</f>
        <v>8.791707213965605E-3</v>
      </c>
      <c r="K29" s="78">
        <f>Flavor!K86</f>
        <v>2.9330170796242278E-3</v>
      </c>
      <c r="L29" s="79">
        <f>Flavor!L86</f>
        <v>23481278.172450189</v>
      </c>
      <c r="M29" s="80">
        <f>Flavor!M86</f>
        <v>-382986.91927811876</v>
      </c>
      <c r="N29" s="78">
        <f>Flavor!N86</f>
        <v>-1.6048552838564781E-2</v>
      </c>
      <c r="O29" s="77">
        <f>Flavor!O86</f>
        <v>15577376.131614961</v>
      </c>
      <c r="P29" s="76">
        <f>Flavor!P86</f>
        <v>156092.71895189956</v>
      </c>
      <c r="Q29" s="78">
        <f>Flavor!Q86</f>
        <v>1.0121901969827317E-2</v>
      </c>
    </row>
    <row r="30" spans="2:17">
      <c r="B30" s="342"/>
      <c r="C30" s="154" t="s">
        <v>219</v>
      </c>
      <c r="D30" s="77">
        <f>Flavor!D87</f>
        <v>766087.67711412429</v>
      </c>
      <c r="E30" s="76">
        <f>Flavor!E87</f>
        <v>15908.926158165559</v>
      </c>
      <c r="F30" s="78">
        <f>Flavor!F87</f>
        <v>2.120684721860315E-2</v>
      </c>
      <c r="G30" s="95">
        <f>Flavor!G87</f>
        <v>0.44222523234036032</v>
      </c>
      <c r="H30" s="81">
        <f>Flavor!H87</f>
        <v>-1.3125984655444012E-2</v>
      </c>
      <c r="I30" s="181">
        <f>Flavor!I87</f>
        <v>3.5981179333488051</v>
      </c>
      <c r="J30" s="182">
        <f>Flavor!J87</f>
        <v>5.9954271304183404E-2</v>
      </c>
      <c r="K30" s="78">
        <f>Flavor!K87</f>
        <v>1.6945024886027244E-2</v>
      </c>
      <c r="L30" s="79">
        <f>Flavor!L87</f>
        <v>2756473.8095418597</v>
      </c>
      <c r="M30" s="80">
        <f>Flavor!M87</f>
        <v>102218.61287146434</v>
      </c>
      <c r="N30" s="78">
        <f>Flavor!N87</f>
        <v>3.8511222658503784E-2</v>
      </c>
      <c r="O30" s="77">
        <f>Flavor!O87</f>
        <v>1409767.0354813205</v>
      </c>
      <c r="P30" s="76">
        <f>Flavor!P87</f>
        <v>115880.95113227959</v>
      </c>
      <c r="Q30" s="78">
        <f>Flavor!Q87</f>
        <v>8.9560396803076953E-2</v>
      </c>
    </row>
    <row r="31" spans="2:17">
      <c r="B31" s="342"/>
      <c r="C31" s="154" t="s">
        <v>220</v>
      </c>
      <c r="D31" s="77">
        <f>Flavor!D88</f>
        <v>5817560.4615478953</v>
      </c>
      <c r="E31" s="76">
        <f>Flavor!E88</f>
        <v>-223614.38654065132</v>
      </c>
      <c r="F31" s="78">
        <f>Flavor!F88</f>
        <v>-3.7015049582847924E-2</v>
      </c>
      <c r="G31" s="95">
        <f>Flavor!G88</f>
        <v>3.3581952870635461</v>
      </c>
      <c r="H31" s="81">
        <f>Flavor!H88</f>
        <v>-0.30873918109637666</v>
      </c>
      <c r="I31" s="181">
        <f>Flavor!I88</f>
        <v>3.2749214432833988</v>
      </c>
      <c r="J31" s="182">
        <f>Flavor!J88</f>
        <v>8.9202936492061013E-5</v>
      </c>
      <c r="K31" s="78">
        <f>Flavor!K88</f>
        <v>2.7238933156042108E-5</v>
      </c>
      <c r="L31" s="79">
        <f>Flavor!L88</f>
        <v>19052053.503120869</v>
      </c>
      <c r="M31" s="80">
        <f>Flavor!M88</f>
        <v>-731780.65897233039</v>
      </c>
      <c r="N31" s="78">
        <f>Flavor!N88</f>
        <v>-3.6988818900153243E-2</v>
      </c>
      <c r="O31" s="77">
        <f>Flavor!O88</f>
        <v>11998611.237479668</v>
      </c>
      <c r="P31" s="76">
        <f>Flavor!P88</f>
        <v>-409929.62461653724</v>
      </c>
      <c r="Q31" s="78">
        <f>Flavor!Q88</f>
        <v>-3.3036086125865956E-2</v>
      </c>
    </row>
    <row r="32" spans="2:17">
      <c r="B32" s="342"/>
      <c r="C32" s="154" t="s">
        <v>221</v>
      </c>
      <c r="D32" s="77">
        <f>Flavor!D89</f>
        <v>2069251.2027329509</v>
      </c>
      <c r="E32" s="76">
        <f>Flavor!E89</f>
        <v>-313417.59059376828</v>
      </c>
      <c r="F32" s="78">
        <f>Flavor!F89</f>
        <v>-0.13154056135354414</v>
      </c>
      <c r="G32" s="95">
        <f>Flavor!G89</f>
        <v>1.194478283929935</v>
      </c>
      <c r="H32" s="81">
        <f>Flavor!H89</f>
        <v>-0.25177853600356004</v>
      </c>
      <c r="I32" s="181">
        <f>Flavor!I89</f>
        <v>2.5863878307851489</v>
      </c>
      <c r="J32" s="182">
        <f>Flavor!J89</f>
        <v>-0.13627247827616129</v>
      </c>
      <c r="K32" s="78">
        <f>Flavor!K89</f>
        <v>-5.0051222997827396E-2</v>
      </c>
      <c r="L32" s="79">
        <f>Flavor!L89</f>
        <v>5351886.1295860372</v>
      </c>
      <c r="M32" s="80">
        <f>Flavor!M89</f>
        <v>-1135311.6236436274</v>
      </c>
      <c r="N32" s="78">
        <f>Flavor!N89</f>
        <v>-0.17500801838180594</v>
      </c>
      <c r="O32" s="77">
        <f>Flavor!O89</f>
        <v>2019500.6125338315</v>
      </c>
      <c r="P32" s="76">
        <f>Flavor!P89</f>
        <v>-94206.612248088233</v>
      </c>
      <c r="Q32" s="78">
        <f>Flavor!Q89</f>
        <v>-4.4569376091245526E-2</v>
      </c>
    </row>
    <row r="33" spans="2:17">
      <c r="B33" s="342"/>
      <c r="C33" s="154" t="s">
        <v>222</v>
      </c>
      <c r="D33" s="77">
        <f>Flavor!D90</f>
        <v>3070280.8467898909</v>
      </c>
      <c r="E33" s="76">
        <f>Flavor!E90</f>
        <v>86505.635168586858</v>
      </c>
      <c r="F33" s="78">
        <f>Flavor!F90</f>
        <v>2.8992008121678174E-2</v>
      </c>
      <c r="G33" s="95">
        <f>Flavor!G90</f>
        <v>1.7723241103897205</v>
      </c>
      <c r="H33" s="81">
        <f>Flavor!H90</f>
        <v>-3.8798468225464511E-2</v>
      </c>
      <c r="I33" s="181">
        <f>Flavor!I90</f>
        <v>3.1779611191167958</v>
      </c>
      <c r="J33" s="182">
        <f>Flavor!J90</f>
        <v>-5.6642859679397972E-2</v>
      </c>
      <c r="K33" s="78">
        <f>Flavor!K90</f>
        <v>-1.7511528474802179E-2</v>
      </c>
      <c r="L33" s="79">
        <f>Flavor!L90</f>
        <v>9757233.1558672655</v>
      </c>
      <c r="M33" s="80">
        <f>Flavor!M90</f>
        <v>105901.98452354036</v>
      </c>
      <c r="N33" s="78">
        <f>Flavor!N90</f>
        <v>1.0972785271111566E-2</v>
      </c>
      <c r="O33" s="77">
        <f>Flavor!O90</f>
        <v>6581119.5668560332</v>
      </c>
      <c r="P33" s="76">
        <f>Flavor!P90</f>
        <v>294414.26651113294</v>
      </c>
      <c r="Q33" s="78">
        <f>Flavor!Q90</f>
        <v>4.6831249827311107E-2</v>
      </c>
    </row>
    <row r="34" spans="2:17">
      <c r="B34" s="342"/>
      <c r="C34" s="154" t="s">
        <v>223</v>
      </c>
      <c r="D34" s="77">
        <f>Flavor!D91</f>
        <v>428426.62578686292</v>
      </c>
      <c r="E34" s="76">
        <f>Flavor!E91</f>
        <v>-144541.68588476593</v>
      </c>
      <c r="F34" s="78">
        <f>Flavor!F91</f>
        <v>-0.2522682021682266</v>
      </c>
      <c r="G34" s="95">
        <f>Flavor!G91</f>
        <v>0.24730989649004362</v>
      </c>
      <c r="H34" s="81">
        <f>Flavor!H91</f>
        <v>-0.10047630471498695</v>
      </c>
      <c r="I34" s="181">
        <f>Flavor!I91</f>
        <v>3.2449798628697355</v>
      </c>
      <c r="J34" s="182">
        <f>Flavor!J91</f>
        <v>0.12907066850789883</v>
      </c>
      <c r="K34" s="78">
        <f>Flavor!K91</f>
        <v>4.1423116161873115E-2</v>
      </c>
      <c r="L34" s="79">
        <f>Flavor!L91</f>
        <v>1390235.7733955979</v>
      </c>
      <c r="M34" s="80">
        <f>Flavor!M91</f>
        <v>-395081.45702000894</v>
      </c>
      <c r="N34" s="78">
        <f>Flavor!N91</f>
        <v>-0.22129482104871484</v>
      </c>
      <c r="O34" s="77">
        <f>Flavor!O91</f>
        <v>625109.61406862736</v>
      </c>
      <c r="P34" s="76">
        <f>Flavor!P91</f>
        <v>-124450.16314153315</v>
      </c>
      <c r="Q34" s="78">
        <f>Flavor!Q91</f>
        <v>-0.16603100503169074</v>
      </c>
    </row>
    <row r="35" spans="2:17">
      <c r="B35" s="342"/>
      <c r="C35" s="154" t="s">
        <v>224</v>
      </c>
      <c r="D35" s="77">
        <f>Flavor!D92</f>
        <v>2249567.004555604</v>
      </c>
      <c r="E35" s="76">
        <f>Flavor!E92</f>
        <v>37820.54871276021</v>
      </c>
      <c r="F35" s="78">
        <f>Flavor!F92</f>
        <v>1.7099857270189544E-2</v>
      </c>
      <c r="G35" s="95">
        <f>Flavor!G92</f>
        <v>1.2985658443199477</v>
      </c>
      <c r="H35" s="81">
        <f>Flavor!H92</f>
        <v>-4.39427765531617E-2</v>
      </c>
      <c r="I35" s="181">
        <f>Flavor!I92</f>
        <v>2.8790646794887378</v>
      </c>
      <c r="J35" s="182">
        <f>Flavor!J92</f>
        <v>4.818115755925767E-2</v>
      </c>
      <c r="K35" s="78">
        <f>Flavor!K92</f>
        <v>1.7019830447286735E-2</v>
      </c>
      <c r="L35" s="79">
        <f>Flavor!L92</f>
        <v>6476648.9069593195</v>
      </c>
      <c r="M35" s="80">
        <f>Flavor!M92</f>
        <v>215452.31042788457</v>
      </c>
      <c r="N35" s="78">
        <f>Flavor!N92</f>
        <v>3.4410724388887648E-2</v>
      </c>
      <c r="O35" s="77">
        <f>Flavor!O92</f>
        <v>3892410.5944564752</v>
      </c>
      <c r="P35" s="76">
        <f>Flavor!P92</f>
        <v>74649.542911632918</v>
      </c>
      <c r="Q35" s="78">
        <f>Flavor!Q92</f>
        <v>1.955322554339179E-2</v>
      </c>
    </row>
    <row r="36" spans="2:17" ht="15" thickBot="1">
      <c r="B36" s="343"/>
      <c r="C36" s="160" t="s">
        <v>225</v>
      </c>
      <c r="D36" s="144">
        <f>Flavor!D93</f>
        <v>1210015.9541958948</v>
      </c>
      <c r="E36" s="138">
        <f>Flavor!E93</f>
        <v>133925.90056573623</v>
      </c>
      <c r="F36" s="140">
        <f>Flavor!F93</f>
        <v>0.12445603424540641</v>
      </c>
      <c r="G36" s="141">
        <f>Flavor!G93</f>
        <v>0.69848347971809033</v>
      </c>
      <c r="H36" s="142">
        <f>Flavor!H93</f>
        <v>4.5307266857937178E-2</v>
      </c>
      <c r="I36" s="183">
        <f>Flavor!I93</f>
        <v>2.704719787305109</v>
      </c>
      <c r="J36" s="184">
        <f>Flavor!J93</f>
        <v>0.1866071501112474</v>
      </c>
      <c r="K36" s="140">
        <f>Flavor!K93</f>
        <v>7.4105958309791484E-2</v>
      </c>
      <c r="L36" s="143">
        <f>Flavor!L93</f>
        <v>3272754.0942685087</v>
      </c>
      <c r="M36" s="139">
        <f>Flavor!M93</f>
        <v>563038.13146378612</v>
      </c>
      <c r="N36" s="140">
        <f>Flavor!N93</f>
        <v>0.2077849262403898</v>
      </c>
      <c r="O36" s="144">
        <f>Flavor!O93</f>
        <v>2838247.779527606</v>
      </c>
      <c r="P36" s="138">
        <f>Flavor!P93</f>
        <v>384475.29659693176</v>
      </c>
      <c r="Q36" s="140">
        <f>Flavor!Q93</f>
        <v>0.15668742691976559</v>
      </c>
    </row>
    <row r="37" spans="2:17">
      <c r="B37" s="344" t="s">
        <v>226</v>
      </c>
      <c r="C37" s="224" t="s">
        <v>338</v>
      </c>
      <c r="D37" s="116">
        <f>Fat!D27</f>
        <v>41450569.777106032</v>
      </c>
      <c r="E37" s="110">
        <f>Fat!E27</f>
        <v>4274137.9233676791</v>
      </c>
      <c r="F37" s="112">
        <f>Fat!F27</f>
        <v>0.11496901962467074</v>
      </c>
      <c r="G37" s="113">
        <f>Fat!G27</f>
        <v>23.927402042769483</v>
      </c>
      <c r="H37" s="114">
        <f>Fat!H27</f>
        <v>1.3616689203777348</v>
      </c>
      <c r="I37" s="185">
        <f>Fat!I27</f>
        <v>3.3301073041581741</v>
      </c>
      <c r="J37" s="186">
        <f>Fat!J27</f>
        <v>-1.9132539942148252E-2</v>
      </c>
      <c r="K37" s="112">
        <f>Fat!K27</f>
        <v>-5.7125021893699767E-3</v>
      </c>
      <c r="L37" s="115">
        <f>Fat!L27</f>
        <v>138034845.17625886</v>
      </c>
      <c r="M37" s="111">
        <f>Fat!M27</f>
        <v>13522058.350237966</v>
      </c>
      <c r="N37" s="112">
        <f>Fat!N27</f>
        <v>0.10859975665898518</v>
      </c>
      <c r="O37" s="116">
        <f>Fat!O27</f>
        <v>50564148.193785354</v>
      </c>
      <c r="P37" s="110">
        <f>Fat!P27</f>
        <v>6120974.1280178204</v>
      </c>
      <c r="Q37" s="112">
        <f>Fat!Q27</f>
        <v>0.13772585457015132</v>
      </c>
    </row>
    <row r="38" spans="2:17">
      <c r="B38" s="342"/>
      <c r="C38" s="225" t="s">
        <v>228</v>
      </c>
      <c r="D38" s="77">
        <f>Fat!D28</f>
        <v>4692497.8440529685</v>
      </c>
      <c r="E38" s="76">
        <f>Fat!E28</f>
        <v>731826.73119327519</v>
      </c>
      <c r="F38" s="78">
        <f>Fat!F28</f>
        <v>0.1847734160044609</v>
      </c>
      <c r="G38" s="95">
        <f>Fat!G28</f>
        <v>2.7087512452361624</v>
      </c>
      <c r="H38" s="81">
        <f>Fat!H28</f>
        <v>0.30466234100823186</v>
      </c>
      <c r="I38" s="181">
        <f>Fat!I28</f>
        <v>3.824876403700431</v>
      </c>
      <c r="J38" s="182">
        <f>Fat!J28</f>
        <v>0.23282060082248845</v>
      </c>
      <c r="K38" s="78">
        <f>Fat!K28</f>
        <v>6.4815418690309157E-2</v>
      </c>
      <c r="L38" s="79">
        <f>Fat!L28</f>
        <v>17948224.278133344</v>
      </c>
      <c r="M38" s="80">
        <f>Fat!M28</f>
        <v>3721272.623894643</v>
      </c>
      <c r="N38" s="78">
        <f>Fat!N28</f>
        <v>0.26156500101593777</v>
      </c>
      <c r="O38" s="77">
        <f>Fat!O28</f>
        <v>7912407.700528007</v>
      </c>
      <c r="P38" s="76">
        <f>Fat!P28</f>
        <v>1875812.1859736042</v>
      </c>
      <c r="Q38" s="78">
        <f>Fat!Q28</f>
        <v>0.3107400821292346</v>
      </c>
    </row>
    <row r="39" spans="2:17">
      <c r="B39" s="342"/>
      <c r="C39" s="225" t="s">
        <v>89</v>
      </c>
      <c r="D39" s="77">
        <f>Fat!D29</f>
        <v>66148704.431479834</v>
      </c>
      <c r="E39" s="76">
        <f>Fat!E29</f>
        <v>-286473.91585032642</v>
      </c>
      <c r="F39" s="78">
        <f>Fat!F29</f>
        <v>-4.3120816858895203E-3</v>
      </c>
      <c r="G39" s="95">
        <f>Fat!G29</f>
        <v>38.18443640344212</v>
      </c>
      <c r="H39" s="81">
        <f>Fat!H29</f>
        <v>-2.1410717147771479</v>
      </c>
      <c r="I39" s="181">
        <f>Fat!I29</f>
        <v>2.9359454312876174</v>
      </c>
      <c r="J39" s="182">
        <f>Fat!J29</f>
        <v>1.1694950401837989E-2</v>
      </c>
      <c r="K39" s="78">
        <f>Fat!K29</f>
        <v>3.9992984452875916E-3</v>
      </c>
      <c r="L39" s="79">
        <f>Fat!L29</f>
        <v>194208986.5611982</v>
      </c>
      <c r="M39" s="80">
        <f>Fat!M29</f>
        <v>-64115.668714553118</v>
      </c>
      <c r="N39" s="78">
        <f>Fat!N29</f>
        <v>-3.3002854218426667E-4</v>
      </c>
      <c r="O39" s="77">
        <f>Fat!O29</f>
        <v>94918391.899528787</v>
      </c>
      <c r="P39" s="76">
        <f>Fat!P29</f>
        <v>37820.214306458831</v>
      </c>
      <c r="Q39" s="78">
        <f>Fat!Q29</f>
        <v>3.9860862592535728E-4</v>
      </c>
    </row>
    <row r="40" spans="2:17" ht="15" thickBot="1">
      <c r="B40" s="345"/>
      <c r="C40" s="226" t="s">
        <v>23</v>
      </c>
      <c r="D40" s="109">
        <f>Fat!D30</f>
        <v>60864264.455444433</v>
      </c>
      <c r="E40" s="103">
        <f>Fat!E30</f>
        <v>3721000.0573786795</v>
      </c>
      <c r="F40" s="105">
        <f>Fat!F30</f>
        <v>6.5117036917208951E-2</v>
      </c>
      <c r="G40" s="106">
        <f>Fat!G30</f>
        <v>35.133985696554149</v>
      </c>
      <c r="H40" s="107">
        <f>Fat!H30</f>
        <v>0.44857911363713754</v>
      </c>
      <c r="I40" s="193">
        <f>Fat!I30</f>
        <v>3.0432270190928015</v>
      </c>
      <c r="J40" s="194">
        <f>Fat!J30</f>
        <v>5.5762456807080252E-2</v>
      </c>
      <c r="K40" s="105">
        <f>Fat!K30</f>
        <v>1.8665478918490058E-2</v>
      </c>
      <c r="L40" s="108">
        <f>Fat!L30</f>
        <v>185223774.08801812</v>
      </c>
      <c r="M40" s="104">
        <f>Fat!M30</f>
        <v>14510296.725473374</v>
      </c>
      <c r="N40" s="105">
        <f>Fat!N30</f>
        <v>8.499795651551173E-2</v>
      </c>
      <c r="O40" s="109">
        <f>Fat!O30</f>
        <v>73109948.514254406</v>
      </c>
      <c r="P40" s="103">
        <f>Fat!P30</f>
        <v>3426197.2175976783</v>
      </c>
      <c r="Q40" s="105">
        <f>Fat!Q30</f>
        <v>4.9167806753280509E-2</v>
      </c>
    </row>
    <row r="41" spans="2:17" ht="15" hidden="1" thickBot="1">
      <c r="B41" s="341" t="s">
        <v>229</v>
      </c>
      <c r="C41" s="157" t="s">
        <v>230</v>
      </c>
      <c r="D41" s="125">
        <f>Organic!D9</f>
        <v>9956501.3694494646</v>
      </c>
      <c r="E41" s="117">
        <f>Organic!E9</f>
        <v>543102.34052933566</v>
      </c>
      <c r="F41" s="121">
        <f>Organic!F9</f>
        <v>5.769460519635896E-2</v>
      </c>
      <c r="G41" s="122">
        <f>Organic!G9</f>
        <v>5.7474049810958974</v>
      </c>
      <c r="H41" s="123">
        <f>Organic!H9</f>
        <v>3.3563182159698002E-2</v>
      </c>
      <c r="I41" s="189">
        <f>Organic!I9</f>
        <v>3.5563632087987069</v>
      </c>
      <c r="J41" s="190">
        <f>Organic!J9</f>
        <v>6.0635907094948038E-2</v>
      </c>
      <c r="K41" s="121">
        <f>Organic!K9</f>
        <v>1.7345720035254211E-2</v>
      </c>
      <c r="L41" s="124">
        <f>Organic!L9</f>
        <v>35408935.158664018</v>
      </c>
      <c r="M41" s="118">
        <f>Organic!M9</f>
        <v>2502259.1714362726</v>
      </c>
      <c r="N41" s="121">
        <f>Organic!N9</f>
        <v>7.6041079700893785E-2</v>
      </c>
      <c r="O41" s="125">
        <f>Organic!O9</f>
        <v>7510619.4508652044</v>
      </c>
      <c r="P41" s="117">
        <f>Organic!P9</f>
        <v>187833.65290366393</v>
      </c>
      <c r="Q41" s="121">
        <f>Organic!Q9</f>
        <v>2.565057316792628E-2</v>
      </c>
    </row>
    <row r="42" spans="2:17" hidden="1">
      <c r="B42" s="342"/>
      <c r="C42" s="161" t="s">
        <v>231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5" t="e">
        <f>#REF!</f>
        <v>#REF!</v>
      </c>
      <c r="J42" s="196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8" t="s">
        <v>232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91" t="e">
        <f>#REF!</f>
        <v>#REF!</v>
      </c>
      <c r="J43" s="192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93</v>
      </c>
      <c r="C44" s="153" t="s">
        <v>233</v>
      </c>
      <c r="D44" s="116">
        <f>Size!D45</f>
        <v>46127800.757986851</v>
      </c>
      <c r="E44" s="110">
        <f>Size!E45</f>
        <v>1316191.05374033</v>
      </c>
      <c r="F44" s="112">
        <f>Size!F45</f>
        <v>2.9371653069976699E-2</v>
      </c>
      <c r="G44" s="113">
        <f>Size!G45</f>
        <v>26.627340468905299</v>
      </c>
      <c r="H44" s="114">
        <f>Size!H45</f>
        <v>-0.57287146507361797</v>
      </c>
      <c r="I44" s="185">
        <f>Size!I45</f>
        <v>3.5453215721777083</v>
      </c>
      <c r="J44" s="186">
        <f>Size!J45</f>
        <v>3.0535287758356233E-2</v>
      </c>
      <c r="K44" s="112">
        <f>Size!K45</f>
        <v>8.6876655612649033E-3</v>
      </c>
      <c r="L44" s="115">
        <f>Size!L45</f>
        <v>163537887.10440603</v>
      </c>
      <c r="M44" s="111">
        <f>Size!M45</f>
        <v>6034655.9331672192</v>
      </c>
      <c r="N44" s="112">
        <f>Size!N45</f>
        <v>3.8314489730095068E-2</v>
      </c>
      <c r="O44" s="116">
        <f>Size!O45</f>
        <v>136765979.07345939</v>
      </c>
      <c r="P44" s="110">
        <f>Size!P45</f>
        <v>4886649.174643442</v>
      </c>
      <c r="Q44" s="112">
        <f>Size!Q45</f>
        <v>3.7053943012849019E-2</v>
      </c>
    </row>
    <row r="45" spans="2:17">
      <c r="B45" s="342"/>
      <c r="C45" s="154" t="s">
        <v>234</v>
      </c>
      <c r="D45" s="77">
        <f>Size!D46</f>
        <v>20554242.018039472</v>
      </c>
      <c r="E45" s="76">
        <f>Size!E46</f>
        <v>-800247.37559760734</v>
      </c>
      <c r="F45" s="78">
        <f>Size!F46</f>
        <v>-3.7474432698730513E-2</v>
      </c>
      <c r="G45" s="95">
        <f>Size!G46</f>
        <v>11.864966274158483</v>
      </c>
      <c r="H45" s="81">
        <f>Size!H46</f>
        <v>-1.0970014186421224</v>
      </c>
      <c r="I45" s="181">
        <f>Size!I46</f>
        <v>3.319561979263657</v>
      </c>
      <c r="J45" s="182">
        <f>Size!J46</f>
        <v>-6.0938218589622117E-2</v>
      </c>
      <c r="K45" s="78">
        <f>Size!K46</f>
        <v>-1.8026391073226306E-2</v>
      </c>
      <c r="L45" s="79">
        <f>Size!L46</f>
        <v>68231080.315667331</v>
      </c>
      <c r="M45" s="80">
        <f>Size!M46</f>
        <v>-3957775.3045785725</v>
      </c>
      <c r="N45" s="78">
        <f>Size!N46</f>
        <v>-5.4825294992882322E-2</v>
      </c>
      <c r="O45" s="77">
        <f>Size!O46</f>
        <v>14899430.217106225</v>
      </c>
      <c r="P45" s="76">
        <f>Size!P46</f>
        <v>-656709.22411735542</v>
      </c>
      <c r="Q45" s="78">
        <f>Size!Q46</f>
        <v>-4.2215436972561714E-2</v>
      </c>
    </row>
    <row r="46" spans="2:17">
      <c r="B46" s="342"/>
      <c r="C46" s="154" t="s">
        <v>235</v>
      </c>
      <c r="D46" s="77">
        <f>Size!D47</f>
        <v>32190360.999890059</v>
      </c>
      <c r="E46" s="76">
        <f>Size!E47</f>
        <v>756380.94632831216</v>
      </c>
      <c r="F46" s="78">
        <f>Size!F47</f>
        <v>2.4062525491187602E-2</v>
      </c>
      <c r="G46" s="95">
        <f>Size!G47</f>
        <v>18.581932979161863</v>
      </c>
      <c r="H46" s="81">
        <f>Size!H47</f>
        <v>-0.49818766431328854</v>
      </c>
      <c r="I46" s="181">
        <f>Size!I47</f>
        <v>3.1078096906983159</v>
      </c>
      <c r="J46" s="182">
        <f>Size!J47</f>
        <v>0.10200895022998901</v>
      </c>
      <c r="K46" s="78">
        <f>Size!K47</f>
        <v>3.3937362798738026E-2</v>
      </c>
      <c r="L46" s="79">
        <f>Size!L47</f>
        <v>100041515.86253546</v>
      </c>
      <c r="M46" s="80">
        <f>Size!M47</f>
        <v>5557235.341672942</v>
      </c>
      <c r="N46" s="78">
        <f>Size!N47</f>
        <v>5.8816506947373975E-2</v>
      </c>
      <c r="O46" s="77">
        <f>Size!O47</f>
        <v>21666824.786693797</v>
      </c>
      <c r="P46" s="76">
        <f>Size!P47</f>
        <v>784944.97823193297</v>
      </c>
      <c r="Q46" s="78">
        <f>Size!Q47</f>
        <v>3.7589766124113667E-2</v>
      </c>
    </row>
    <row r="47" spans="2:17">
      <c r="B47" s="342"/>
      <c r="C47" s="154" t="s">
        <v>236</v>
      </c>
      <c r="D47" s="77">
        <f>Size!D48</f>
        <v>50933796.455666207</v>
      </c>
      <c r="E47" s="76">
        <f>Size!E48</f>
        <v>5110201.7219187692</v>
      </c>
      <c r="F47" s="78">
        <f>Size!F48</f>
        <v>0.1115190056915218</v>
      </c>
      <c r="G47" s="95">
        <f>Size!G48</f>
        <v>29.401608516185757</v>
      </c>
      <c r="H47" s="81">
        <f>Size!H48</f>
        <v>1.5871314964821863</v>
      </c>
      <c r="I47" s="181">
        <f>Size!I48</f>
        <v>2.4582786547358615</v>
      </c>
      <c r="J47" s="182">
        <f>Size!J48</f>
        <v>6.9593920696222611E-2</v>
      </c>
      <c r="K47" s="78">
        <f>Size!K48</f>
        <v>2.9134828763496313E-2</v>
      </c>
      <c r="L47" s="79">
        <f>Size!L48</f>
        <v>125209464.63162531</v>
      </c>
      <c r="M47" s="80">
        <f>Size!M48</f>
        <v>15751343.432303607</v>
      </c>
      <c r="N47" s="78">
        <f>Size!N48</f>
        <v>0.14390292158971588</v>
      </c>
      <c r="O47" s="77">
        <f>Size!O48</f>
        <v>25498321.416248772</v>
      </c>
      <c r="P47" s="76">
        <f>Size!P48</f>
        <v>2569671.2802000083</v>
      </c>
      <c r="Q47" s="78">
        <f>Size!Q48</f>
        <v>0.11207250601115558</v>
      </c>
    </row>
    <row r="48" spans="2:17">
      <c r="B48" s="342"/>
      <c r="C48" s="154" t="s">
        <v>237</v>
      </c>
      <c r="D48" s="77">
        <f>Size!D49</f>
        <v>54983924.463876985</v>
      </c>
      <c r="E48" s="76">
        <f>Size!E49</f>
        <v>2865476.5686365962</v>
      </c>
      <c r="F48" s="78">
        <f>Size!F49</f>
        <v>5.4980082568772737E-2</v>
      </c>
      <c r="G48" s="95">
        <f>Size!G49</f>
        <v>31.739550833945287</v>
      </c>
      <c r="H48" s="81">
        <f>Size!H49</f>
        <v>0.10415907326422058</v>
      </c>
      <c r="I48" s="181">
        <f>Size!I49</f>
        <v>3.6457241886259202</v>
      </c>
      <c r="J48" s="182">
        <f>Size!J49</f>
        <v>4.4697840170141223E-2</v>
      </c>
      <c r="K48" s="78">
        <f>Size!K49</f>
        <v>1.2412527942015451E-2</v>
      </c>
      <c r="L48" s="79">
        <f>Size!L49</f>
        <v>200456223.4035368</v>
      </c>
      <c r="M48" s="80">
        <f>Size!M49</f>
        <v>12776319.292156518</v>
      </c>
      <c r="N48" s="78">
        <f>Size!N49</f>
        <v>6.8075052321927329E-2</v>
      </c>
      <c r="O48" s="77">
        <f>Size!O49</f>
        <v>155454740.85805055</v>
      </c>
      <c r="P48" s="76">
        <f>Size!P49</f>
        <v>8430318.6458537579</v>
      </c>
      <c r="Q48" s="78">
        <f>Size!Q49</f>
        <v>5.7339580179995422E-2</v>
      </c>
    </row>
    <row r="49" spans="2:17" ht="15" customHeight="1">
      <c r="B49" s="342"/>
      <c r="C49" s="154" t="s">
        <v>238</v>
      </c>
      <c r="D49" s="77">
        <f>Size!D50</f>
        <v>58432089.153754264</v>
      </c>
      <c r="E49" s="76">
        <f>Size!E50</f>
        <v>5267544.0880337954</v>
      </c>
      <c r="F49" s="78">
        <f>Size!F50</f>
        <v>9.9080018112112311E-2</v>
      </c>
      <c r="G49" s="95">
        <f>Size!G50</f>
        <v>33.730008945571647</v>
      </c>
      <c r="H49" s="81">
        <f>Size!H50</f>
        <v>1.4596463608476924</v>
      </c>
      <c r="I49" s="181">
        <f>Size!I50</f>
        <v>2.5174694326223483</v>
      </c>
      <c r="J49" s="182">
        <f>Size!J50</f>
        <v>5.4063553899334593E-2</v>
      </c>
      <c r="K49" s="78">
        <f>Size!K50</f>
        <v>2.1946669189309636E-2</v>
      </c>
      <c r="L49" s="79">
        <f>Size!L50</f>
        <v>147100998.32884023</v>
      </c>
      <c r="M49" s="80">
        <f>Size!M50</f>
        <v>16135145.474309832</v>
      </c>
      <c r="N49" s="78">
        <f>Size!N50</f>
        <v>0.12320116368219933</v>
      </c>
      <c r="O49" s="77">
        <f>Size!O50</f>
        <v>29723621.992129441</v>
      </c>
      <c r="P49" s="76">
        <f>Size!P50</f>
        <v>2691768.7858429551</v>
      </c>
      <c r="Q49" s="78">
        <f>Size!Q50</f>
        <v>9.9577663628957619E-2</v>
      </c>
    </row>
    <row r="50" spans="2:17" ht="15" thickBot="1">
      <c r="B50" s="345"/>
      <c r="C50" s="155" t="s">
        <v>239</v>
      </c>
      <c r="D50" s="144">
        <f>Size!D51</f>
        <v>59740022.890452228</v>
      </c>
      <c r="E50" s="138">
        <f>Size!E51</f>
        <v>307470.13941902667</v>
      </c>
      <c r="F50" s="140">
        <f>Size!F51</f>
        <v>5.1734297987676712E-3</v>
      </c>
      <c r="G50" s="141">
        <f>Size!G51</f>
        <v>34.485015608485106</v>
      </c>
      <c r="H50" s="142">
        <f>Size!H51</f>
        <v>-1.589966773865946</v>
      </c>
      <c r="I50" s="183">
        <f>Size!I51</f>
        <v>3.1446022161008451</v>
      </c>
      <c r="J50" s="184">
        <f>Size!J51</f>
        <v>3.0474477349310636E-2</v>
      </c>
      <c r="K50" s="140">
        <f>Size!K51</f>
        <v>9.7858790344701688E-3</v>
      </c>
      <c r="L50" s="143">
        <f>Size!L51</f>
        <v>187858608.37123129</v>
      </c>
      <c r="M50" s="139">
        <f>Size!M51</f>
        <v>2778047.2644249797</v>
      </c>
      <c r="N50" s="140">
        <f>Size!N51</f>
        <v>1.5009935391441914E-2</v>
      </c>
      <c r="O50" s="144">
        <f>Size!O51</f>
        <v>41326533.457916558</v>
      </c>
      <c r="P50" s="138">
        <f>Size!P51</f>
        <v>338716.31419887394</v>
      </c>
      <c r="Q50" s="140">
        <f>Size!Q51</f>
        <v>8.2638290546484961E-3</v>
      </c>
    </row>
    <row r="51" spans="2:17">
      <c r="B51" s="177"/>
      <c r="C51" s="147"/>
      <c r="D51" s="70"/>
      <c r="E51" s="70"/>
      <c r="F51" s="71"/>
      <c r="G51" s="72"/>
      <c r="H51" s="72"/>
      <c r="I51" s="197"/>
      <c r="J51" s="197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314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26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04-21-2024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94</v>
      </c>
      <c r="E55" s="349"/>
      <c r="F55" s="352"/>
      <c r="G55" s="348" t="s">
        <v>31</v>
      </c>
      <c r="H55" s="350"/>
      <c r="I55" s="351" t="s">
        <v>32</v>
      </c>
      <c r="J55" s="349"/>
      <c r="K55" s="352"/>
      <c r="L55" s="348" t="s">
        <v>33</v>
      </c>
      <c r="M55" s="349"/>
      <c r="N55" s="350"/>
      <c r="O55" s="351" t="s">
        <v>34</v>
      </c>
      <c r="P55" s="349"/>
      <c r="Q55" s="350"/>
    </row>
    <row r="56" spans="2:17" ht="15" thickBot="1">
      <c r="B56" s="14"/>
      <c r="C56" s="146"/>
      <c r="D56" s="15" t="s">
        <v>30</v>
      </c>
      <c r="E56" s="16" t="s">
        <v>36</v>
      </c>
      <c r="F56" s="49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49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" thickBot="1">
      <c r="C57" s="297" t="s">
        <v>11</v>
      </c>
      <c r="D57" s="288">
        <f>'Segment Data'!D45</f>
        <v>2135911132.0485141</v>
      </c>
      <c r="E57" s="289">
        <f>'Segment Data'!E45</f>
        <v>58150453.411471844</v>
      </c>
      <c r="F57" s="290">
        <f>'Segment Data'!F45</f>
        <v>2.7987079556061792E-2</v>
      </c>
      <c r="G57" s="291">
        <f>'Segment Data'!G45</f>
        <v>99.94992336442337</v>
      </c>
      <c r="H57" s="292">
        <f>'Segment Data'!H45</f>
        <v>-3.5401990556209739E-2</v>
      </c>
      <c r="I57" s="293">
        <f>'Segment Data'!I45</f>
        <v>3.0576453392640293</v>
      </c>
      <c r="J57" s="294">
        <f>'Segment Data'!J45</f>
        <v>6.6054026751428019E-2</v>
      </c>
      <c r="K57" s="290">
        <f>'Segment Data'!K45</f>
        <v>2.207989656713839E-2</v>
      </c>
      <c r="L57" s="295">
        <f>'Segment Data'!L45</f>
        <v>6530858717.9902954</v>
      </c>
      <c r="M57" s="296">
        <f>'Segment Data'!M45</f>
        <v>315047922.29943275</v>
      </c>
      <c r="N57" s="290">
        <f>'Segment Data'!N45</f>
        <v>5.0684927945014197E-2</v>
      </c>
      <c r="O57" s="288">
        <f>'Segment Data'!O45</f>
        <v>2786506337.4545431</v>
      </c>
      <c r="P57" s="289">
        <f>'Segment Data'!P45</f>
        <v>10580731.703472614</v>
      </c>
      <c r="Q57" s="290">
        <f>'Segment Data'!Q45</f>
        <v>3.8116049225353178E-3</v>
      </c>
    </row>
    <row r="58" spans="2:17">
      <c r="B58" s="338" t="s">
        <v>90</v>
      </c>
      <c r="C58" s="150" t="s">
        <v>362</v>
      </c>
      <c r="D58" s="77">
        <f>'Segment Data'!D46</f>
        <v>47069311.101039387</v>
      </c>
      <c r="E58" s="76">
        <f>'Segment Data'!E46</f>
        <v>-2592179.9926959276</v>
      </c>
      <c r="F58" s="78">
        <f>'Segment Data'!F46</f>
        <v>-5.219698272456675E-2</v>
      </c>
      <c r="G58" s="95">
        <f>'Segment Data'!G46</f>
        <v>2.2026075742453841</v>
      </c>
      <c r="H58" s="81">
        <f>'Segment Data'!H46</f>
        <v>-0.1871865900554508</v>
      </c>
      <c r="I58" s="181">
        <f>'Segment Data'!I46</f>
        <v>5.0419108120560905</v>
      </c>
      <c r="J58" s="182">
        <f>'Segment Data'!J46</f>
        <v>3.7191746417732929E-3</v>
      </c>
      <c r="K58" s="78">
        <f>'Segment Data'!K46</f>
        <v>7.3819634294062587E-4</v>
      </c>
      <c r="L58" s="79">
        <f>'Segment Data'!L46</f>
        <v>237319268.55636224</v>
      </c>
      <c r="M58" s="80">
        <f>'Segment Data'!M46</f>
        <v>-12884840.573620617</v>
      </c>
      <c r="N58" s="78">
        <f>'Segment Data'!N46</f>
        <v>-5.1497318003385979E-2</v>
      </c>
      <c r="O58" s="77">
        <f>'Segment Data'!O46</f>
        <v>101615662.04523948</v>
      </c>
      <c r="P58" s="76">
        <f>'Segment Data'!P46</f>
        <v>-6958717.3120810091</v>
      </c>
      <c r="Q58" s="78">
        <f>'Segment Data'!Q46</f>
        <v>-6.409170702399071E-2</v>
      </c>
    </row>
    <row r="59" spans="2:17">
      <c r="B59" s="339"/>
      <c r="C59" s="151" t="s">
        <v>310</v>
      </c>
      <c r="D59" s="77">
        <f>'Segment Data'!D47</f>
        <v>35108016.232389629</v>
      </c>
      <c r="E59" s="76">
        <f>'Segment Data'!E47</f>
        <v>-1526124.5378854871</v>
      </c>
      <c r="F59" s="78">
        <f>'Segment Data'!F47</f>
        <v>-4.1658532336147545E-2</v>
      </c>
      <c r="G59" s="95">
        <f>'Segment Data'!G47</f>
        <v>1.6428789940051554</v>
      </c>
      <c r="H59" s="81">
        <f>'Segment Data'!H47</f>
        <v>-0.12001724408268477</v>
      </c>
      <c r="I59" s="181">
        <f>'Segment Data'!I47</f>
        <v>4.323161234873913</v>
      </c>
      <c r="J59" s="182">
        <f>'Segment Data'!J47</f>
        <v>6.8889213755713108E-2</v>
      </c>
      <c r="K59" s="78">
        <f>'Segment Data'!K47</f>
        <v>1.6192949913345259E-2</v>
      </c>
      <c r="L59" s="79">
        <f>'Segment Data'!L47</f>
        <v>151777614.80919093</v>
      </c>
      <c r="M59" s="80">
        <f>'Segment Data'!M47</f>
        <v>-4073985.2874960303</v>
      </c>
      <c r="N59" s="78">
        <f>'Segment Data'!N47</f>
        <v>-2.614015695038497E-2</v>
      </c>
      <c r="O59" s="77">
        <f>'Segment Data'!O47</f>
        <v>67730212.381294802</v>
      </c>
      <c r="P59" s="76">
        <f>'Segment Data'!P47</f>
        <v>-448879.04368562996</v>
      </c>
      <c r="Q59" s="78">
        <f>'Segment Data'!Q47</f>
        <v>-6.5838226104779568E-3</v>
      </c>
    </row>
    <row r="60" spans="2:17">
      <c r="B60" s="339"/>
      <c r="C60" s="151" t="s">
        <v>204</v>
      </c>
      <c r="D60" s="77">
        <f>'Segment Data'!D48</f>
        <v>974563296.51905167</v>
      </c>
      <c r="E60" s="76">
        <f>'Segment Data'!E48</f>
        <v>88970818.263367057</v>
      </c>
      <c r="F60" s="78">
        <f>'Segment Data'!F48</f>
        <v>0.10046474021392915</v>
      </c>
      <c r="G60" s="95">
        <f>'Segment Data'!G48</f>
        <v>45.604672094871859</v>
      </c>
      <c r="H60" s="81">
        <f>'Segment Data'!H48</f>
        <v>2.9884781410997689</v>
      </c>
      <c r="I60" s="181">
        <f>'Segment Data'!I48</f>
        <v>3.3088696178197217</v>
      </c>
      <c r="J60" s="182">
        <f>'Segment Data'!J48</f>
        <v>-1.540736376259888E-2</v>
      </c>
      <c r="K60" s="78">
        <f>'Segment Data'!K48</f>
        <v>-4.6348014464381781E-3</v>
      </c>
      <c r="L60" s="79">
        <f>'Segment Data'!L48</f>
        <v>3224702882.4941225</v>
      </c>
      <c r="M60" s="80">
        <f>'Segment Data'!M48</f>
        <v>280748191.96630859</v>
      </c>
      <c r="N60" s="78">
        <f>'Segment Data'!N48</f>
        <v>9.5364304644231457E-2</v>
      </c>
      <c r="O60" s="77">
        <f>'Segment Data'!O48</f>
        <v>1255894915.2764187</v>
      </c>
      <c r="P60" s="76">
        <f>'Segment Data'!P48</f>
        <v>31732799.637698412</v>
      </c>
      <c r="Q60" s="78">
        <f>'Segment Data'!Q48</f>
        <v>2.5922056590635033E-2</v>
      </c>
    </row>
    <row r="61" spans="2:17">
      <c r="B61" s="339"/>
      <c r="C61" s="151" t="s">
        <v>339</v>
      </c>
      <c r="D61" s="77">
        <f>'Segment Data'!D49</f>
        <v>41561176.007604107</v>
      </c>
      <c r="E61" s="76">
        <f>'Segment Data'!E49</f>
        <v>4498567.7952966318</v>
      </c>
      <c r="F61" s="78">
        <f>'Segment Data'!F49</f>
        <v>0.12137752878931982</v>
      </c>
      <c r="G61" s="95">
        <f>'Segment Data'!G49</f>
        <v>1.944854490697504</v>
      </c>
      <c r="H61" s="81">
        <f>'Segment Data'!H49</f>
        <v>0.16133968135836674</v>
      </c>
      <c r="I61" s="181">
        <f>'Segment Data'!I49</f>
        <v>4.7323234638980693</v>
      </c>
      <c r="J61" s="182">
        <f>'Segment Data'!J49</f>
        <v>0.13927155045553175</v>
      </c>
      <c r="K61" s="78">
        <f>'Segment Data'!K49</f>
        <v>3.0322224324947016E-2</v>
      </c>
      <c r="L61" s="79">
        <f>'Segment Data'!L49</f>
        <v>196680928.40798241</v>
      </c>
      <c r="M61" s="80">
        <f>'Segment Data'!M49</f>
        <v>26450444.841272444</v>
      </c>
      <c r="N61" s="78">
        <f>'Segment Data'!N49</f>
        <v>0.1553801897702243</v>
      </c>
      <c r="O61" s="77">
        <f>'Segment Data'!O49</f>
        <v>93076819.339840189</v>
      </c>
      <c r="P61" s="76">
        <f>'Segment Data'!P49</f>
        <v>9378414.5074212104</v>
      </c>
      <c r="Q61" s="78">
        <f>'Segment Data'!Q49</f>
        <v>0.11205009851978279</v>
      </c>
    </row>
    <row r="62" spans="2:17" ht="15" thickBot="1">
      <c r="B62" s="340"/>
      <c r="C62" s="152" t="s">
        <v>340</v>
      </c>
      <c r="D62" s="144">
        <f>'Segment Data'!D50</f>
        <v>1037609332.1885328</v>
      </c>
      <c r="E62" s="138">
        <f>'Segment Data'!E50</f>
        <v>-31200628.11646843</v>
      </c>
      <c r="F62" s="140">
        <f>'Segment Data'!F50</f>
        <v>-2.9191932406360484E-2</v>
      </c>
      <c r="G62" s="141">
        <f>'Segment Data'!G50</f>
        <v>48.55491021060832</v>
      </c>
      <c r="H62" s="142">
        <f>'Segment Data'!H50</f>
        <v>-2.8780159788695059</v>
      </c>
      <c r="I62" s="183">
        <f>'Segment Data'!I50</f>
        <v>2.6217748234634675</v>
      </c>
      <c r="J62" s="184">
        <f>'Segment Data'!J50</f>
        <v>9.974563915417578E-2</v>
      </c>
      <c r="K62" s="140">
        <f>'Segment Data'!K50</f>
        <v>3.9549756114932957E-2</v>
      </c>
      <c r="L62" s="143">
        <f>'Segment Data'!L50</f>
        <v>2720378023.7226372</v>
      </c>
      <c r="M62" s="139">
        <f>'Segment Data'!M50</f>
        <v>24808111.352968216</v>
      </c>
      <c r="N62" s="140">
        <f>'Segment Data'!N50</f>
        <v>9.20328990137728E-3</v>
      </c>
      <c r="O62" s="144">
        <f>'Segment Data'!O50</f>
        <v>1268188728.4117503</v>
      </c>
      <c r="P62" s="138">
        <f>'Segment Data'!P50</f>
        <v>-23122886.085880041</v>
      </c>
      <c r="Q62" s="140">
        <f>'Segment Data'!Q50</f>
        <v>-1.7906511353478167E-2</v>
      </c>
    </row>
    <row r="63" spans="2:17">
      <c r="B63" s="344" t="s">
        <v>91</v>
      </c>
      <c r="C63" s="153" t="s">
        <v>205</v>
      </c>
      <c r="D63" s="116">
        <f>'Type Data'!D31</f>
        <v>1777767573.2779949</v>
      </c>
      <c r="E63" s="110">
        <f>'Type Data'!E31</f>
        <v>58727728.793690443</v>
      </c>
      <c r="F63" s="112">
        <f>'Type Data'!F31</f>
        <v>3.4163099233635391E-2</v>
      </c>
      <c r="G63" s="113">
        <f>'Type Data'!G31</f>
        <v>83.190601913514712</v>
      </c>
      <c r="H63" s="114">
        <f>'Type Data'!H31</f>
        <v>0.46752417114221601</v>
      </c>
      <c r="I63" s="185">
        <f>'Type Data'!I31</f>
        <v>3.0386610161490388</v>
      </c>
      <c r="J63" s="186">
        <f>'Type Data'!J31</f>
        <v>6.62033965183082E-2</v>
      </c>
      <c r="K63" s="112">
        <f>'Type Data'!K31</f>
        <v>2.2272276005244666E-2</v>
      </c>
      <c r="L63" s="115">
        <f>'Type Data'!L31</f>
        <v>5402033020.6937227</v>
      </c>
      <c r="M63" s="111">
        <f>'Type Data'!M31</f>
        <v>292259936.50752544</v>
      </c>
      <c r="N63" s="112">
        <f>'Type Data'!N31</f>
        <v>5.7196265214206066E-2</v>
      </c>
      <c r="O63" s="116">
        <f>'Type Data'!O31</f>
        <v>2292458759.1278553</v>
      </c>
      <c r="P63" s="110">
        <f>'Type Data'!P31</f>
        <v>9418238.2681965828</v>
      </c>
      <c r="Q63" s="112">
        <f>'Type Data'!Q31</f>
        <v>4.1253049090211628E-3</v>
      </c>
    </row>
    <row r="64" spans="2:17">
      <c r="B64" s="342"/>
      <c r="C64" s="154" t="s">
        <v>206</v>
      </c>
      <c r="D64" s="77">
        <f>'Type Data'!D32</f>
        <v>218256729.09168375</v>
      </c>
      <c r="E64" s="76">
        <f>'Type Data'!E32</f>
        <v>-1908030.0196768641</v>
      </c>
      <c r="F64" s="78">
        <f>'Type Data'!F32</f>
        <v>-8.6663734349590963E-3</v>
      </c>
      <c r="G64" s="95">
        <f>'Type Data'!G32</f>
        <v>10.213319748730076</v>
      </c>
      <c r="H64" s="81">
        <f>'Type Data'!H32</f>
        <v>-0.38137736811507494</v>
      </c>
      <c r="I64" s="181">
        <f>'Type Data'!I32</f>
        <v>3.0888414397374113</v>
      </c>
      <c r="J64" s="182">
        <f>'Type Data'!J32</f>
        <v>0.14005808636198802</v>
      </c>
      <c r="K64" s="78">
        <f>'Type Data'!K32</f>
        <v>4.7496906207662171E-2</v>
      </c>
      <c r="L64" s="79">
        <f>'Type Data'!L32</f>
        <v>674160429.31993461</v>
      </c>
      <c r="M64" s="80">
        <f>'Type Data'!M32</f>
        <v>24942252.652444363</v>
      </c>
      <c r="N64" s="78">
        <f>'Type Data'!N32</f>
        <v>3.8418906846502274E-2</v>
      </c>
      <c r="O64" s="77">
        <f>'Type Data'!O32</f>
        <v>212214001.05781487</v>
      </c>
      <c r="P64" s="76">
        <f>'Type Data'!P32</f>
        <v>11062426.924482465</v>
      </c>
      <c r="Q64" s="78">
        <f>'Type Data'!Q32</f>
        <v>5.4995477774137554E-2</v>
      </c>
    </row>
    <row r="65" spans="2:17">
      <c r="B65" s="342"/>
      <c r="C65" s="154" t="s">
        <v>207</v>
      </c>
      <c r="D65" s="77">
        <f>'Type Data'!D33</f>
        <v>132295347.63693795</v>
      </c>
      <c r="E65" s="76">
        <f>'Type Data'!E33</f>
        <v>2145193.8763040006</v>
      </c>
      <c r="F65" s="78">
        <f>'Type Data'!F33</f>
        <v>1.6482453645420506E-2</v>
      </c>
      <c r="G65" s="95">
        <f>'Type Data'!G33</f>
        <v>6.1907584353005545</v>
      </c>
      <c r="H65" s="81">
        <f>'Type Data'!H33</f>
        <v>-7.2285043457483766E-2</v>
      </c>
      <c r="I65" s="181">
        <f>'Type Data'!I33</f>
        <v>3.258587286676661</v>
      </c>
      <c r="J65" s="182">
        <f>'Type Data'!J33</f>
        <v>-5.7611315271119068E-2</v>
      </c>
      <c r="K65" s="78">
        <f>'Type Data'!K33</f>
        <v>-1.7372697533037038E-2</v>
      </c>
      <c r="L65" s="79">
        <f>'Type Data'!L33</f>
        <v>431095937.89619523</v>
      </c>
      <c r="M65" s="80">
        <f>'Type Data'!M33</f>
        <v>-507820.04810768366</v>
      </c>
      <c r="N65" s="78">
        <f>'Type Data'!N33</f>
        <v>-1.1765885694007701E-3</v>
      </c>
      <c r="O65" s="77">
        <f>'Type Data'!O33</f>
        <v>251467649.10109216</v>
      </c>
      <c r="P65" s="76">
        <f>'Type Data'!P33</f>
        <v>-6642176.5340423584</v>
      </c>
      <c r="Q65" s="78">
        <f>'Type Data'!Q33</f>
        <v>-2.5733915854221589E-2</v>
      </c>
    </row>
    <row r="66" spans="2:17" ht="15" thickBot="1">
      <c r="B66" s="345"/>
      <c r="C66" s="155" t="s">
        <v>208</v>
      </c>
      <c r="D66" s="144">
        <f>'Type Data'!D34</f>
        <v>7591482.0419448232</v>
      </c>
      <c r="E66" s="138">
        <f>'Type Data'!E34</f>
        <v>-814439.23879133072</v>
      </c>
      <c r="F66" s="140">
        <f>'Type Data'!F34</f>
        <v>-9.6888753961779386E-2</v>
      </c>
      <c r="G66" s="141">
        <f>'Type Data'!G34</f>
        <v>0.35524326688023788</v>
      </c>
      <c r="H66" s="142">
        <f>'Type Data'!H34</f>
        <v>-4.926375012331663E-2</v>
      </c>
      <c r="I66" s="183">
        <f>'Type Data'!I34</f>
        <v>3.1047073483421026</v>
      </c>
      <c r="J66" s="184">
        <f>'Type Data'!J34</f>
        <v>0.10494372330471657</v>
      </c>
      <c r="K66" s="140">
        <f>'Type Data'!K34</f>
        <v>3.4983997548609737E-2</v>
      </c>
      <c r="L66" s="143">
        <f>'Type Data'!L34</f>
        <v>23569330.080433201</v>
      </c>
      <c r="M66" s="139">
        <f>'Type Data'!M34</f>
        <v>-1646446.8124467917</v>
      </c>
      <c r="N66" s="140">
        <f>'Type Data'!N34</f>
        <v>-6.5294312344256492E-2</v>
      </c>
      <c r="O66" s="144">
        <f>'Type Data'!O34</f>
        <v>30365928.167779293</v>
      </c>
      <c r="P66" s="138">
        <f>'Type Data'!P34</f>
        <v>-3257756.9551653229</v>
      </c>
      <c r="Q66" s="140">
        <f>'Type Data'!Q34</f>
        <v>-9.6888753961779386E-2</v>
      </c>
    </row>
    <row r="67" spans="2:17" ht="15" thickBot="1">
      <c r="B67" s="94" t="s">
        <v>209</v>
      </c>
      <c r="C67" s="156" t="s">
        <v>210</v>
      </c>
      <c r="D67" s="137">
        <f>Granola!D10</f>
        <v>986332.44079013087</v>
      </c>
      <c r="E67" s="131">
        <f>Granola!E10</f>
        <v>-706280.5818197258</v>
      </c>
      <c r="F67" s="133">
        <f>Granola!F10</f>
        <v>-0.41727233123298602</v>
      </c>
      <c r="G67" s="134">
        <f>Granola!G10</f>
        <v>4.6155408991322699E-2</v>
      </c>
      <c r="H67" s="135">
        <f>Granola!H10</f>
        <v>-3.5295965801628304E-2</v>
      </c>
      <c r="I67" s="187">
        <f>Granola!I10</f>
        <v>3.8823296100741684</v>
      </c>
      <c r="J67" s="188">
        <f>Granola!J10</f>
        <v>0.57198864192387688</v>
      </c>
      <c r="K67" s="133">
        <f>Granola!K10</f>
        <v>0.17278843703024499</v>
      </c>
      <c r="L67" s="136">
        <f>Granola!L10</f>
        <v>3829267.6402562517</v>
      </c>
      <c r="M67" s="132">
        <f>Granola!M10</f>
        <v>-1773858.5917138527</v>
      </c>
      <c r="N67" s="133">
        <f>Granola!N10</f>
        <v>-0.31658372813245539</v>
      </c>
      <c r="O67" s="137">
        <f>Granola!O10</f>
        <v>1598856.3728487936</v>
      </c>
      <c r="P67" s="131">
        <f>Granola!P10</f>
        <v>-498569.92040264397</v>
      </c>
      <c r="Q67" s="133">
        <f>Granola!Q10</f>
        <v>-0.23770557373425463</v>
      </c>
    </row>
    <row r="68" spans="2:17">
      <c r="B68" s="341" t="s">
        <v>211</v>
      </c>
      <c r="C68" s="157" t="s">
        <v>22</v>
      </c>
      <c r="D68" s="125">
        <f>'NB vs PL'!D17</f>
        <v>1793733511.1803975</v>
      </c>
      <c r="E68" s="117">
        <f>'NB vs PL'!E17</f>
        <v>27749737.387755871</v>
      </c>
      <c r="F68" s="121">
        <f>'NB vs PL'!F17</f>
        <v>1.5713472456295733E-2</v>
      </c>
      <c r="G68" s="122">
        <f>'NB vs PL'!G17</f>
        <v>83.937727693160667</v>
      </c>
      <c r="H68" s="123">
        <f>'NB vs PL'!H17</f>
        <v>-1.0443705868486433</v>
      </c>
      <c r="I68" s="189">
        <f>'NB vs PL'!I17</f>
        <v>3.284164690159892</v>
      </c>
      <c r="J68" s="190">
        <f>'NB vs PL'!J17</f>
        <v>8.4850740356911203E-2</v>
      </c>
      <c r="K68" s="121">
        <f>'NB vs PL'!K17</f>
        <v>2.6521542333204421E-2</v>
      </c>
      <c r="L68" s="124">
        <f>'NB vs PL'!L17</f>
        <v>5890916260.9751854</v>
      </c>
      <c r="M68" s="118">
        <f>'NB vs PL'!M17</f>
        <v>240979738.35467529</v>
      </c>
      <c r="N68" s="121">
        <f>'NB vs PL'!N17</f>
        <v>4.2651760314451448E-2</v>
      </c>
      <c r="O68" s="125">
        <f>'NB vs PL'!O17</f>
        <v>2401585880.8284945</v>
      </c>
      <c r="P68" s="117">
        <f>'NB vs PL'!P17</f>
        <v>1506559.5255551338</v>
      </c>
      <c r="Q68" s="121">
        <f>'NB vs PL'!Q17</f>
        <v>6.2771238941272266E-4</v>
      </c>
    </row>
    <row r="69" spans="2:17" ht="15" thickBot="1">
      <c r="B69" s="343"/>
      <c r="C69" s="158" t="s">
        <v>21</v>
      </c>
      <c r="D69" s="130">
        <f>'NB vs PL'!D18</f>
        <v>343247749.18624133</v>
      </c>
      <c r="E69" s="119">
        <f>'NB vs PL'!E18</f>
        <v>31165895.587726355</v>
      </c>
      <c r="F69" s="126">
        <f>'NB vs PL'!F18</f>
        <v>9.9864491409425077E-2</v>
      </c>
      <c r="G69" s="127">
        <f>'NB vs PL'!G18</f>
        <v>16.062272306840704</v>
      </c>
      <c r="H69" s="128">
        <f>'NB vs PL'!H18</f>
        <v>1.0443705868498352</v>
      </c>
      <c r="I69" s="191">
        <f>'NB vs PL'!I18</f>
        <v>1.8756123730042433</v>
      </c>
      <c r="J69" s="192">
        <f>'NB vs PL'!J18</f>
        <v>5.8805603876692647E-2</v>
      </c>
      <c r="K69" s="126">
        <f>'NB vs PL'!K18</f>
        <v>3.2367560973438965E-2</v>
      </c>
      <c r="L69" s="129">
        <f>'NB vs PL'!L18</f>
        <v>643799725.37957144</v>
      </c>
      <c r="M69" s="120">
        <f>'NB vs PL'!M18</f>
        <v>76807301.239916205</v>
      </c>
      <c r="N69" s="126">
        <f>'NB vs PL'!N18</f>
        <v>0.13546442239764017</v>
      </c>
      <c r="O69" s="130">
        <f>'NB vs PL'!O18</f>
        <v>386310344.35783672</v>
      </c>
      <c r="P69" s="119">
        <f>'NB vs PL'!P18</f>
        <v>10216087.87305975</v>
      </c>
      <c r="Q69" s="126">
        <f>'NB vs PL'!Q18</f>
        <v>2.716363703223227E-2</v>
      </c>
    </row>
    <row r="70" spans="2:17">
      <c r="B70" s="344" t="s">
        <v>92</v>
      </c>
      <c r="C70" s="153" t="s">
        <v>200</v>
      </c>
      <c r="D70" s="116">
        <f>Package!D31</f>
        <v>1121194340.0928466</v>
      </c>
      <c r="E70" s="110">
        <f>Package!E31</f>
        <v>-8232023.6253519058</v>
      </c>
      <c r="F70" s="112">
        <f>Package!F31</f>
        <v>-7.288676703323233E-3</v>
      </c>
      <c r="G70" s="113">
        <f>Package!G31</f>
        <v>52.466269166089958</v>
      </c>
      <c r="H70" s="114">
        <f>Package!H31</f>
        <v>-1.8836199245690253</v>
      </c>
      <c r="I70" s="185">
        <f>Package!I31</f>
        <v>3.2744808973643944</v>
      </c>
      <c r="J70" s="186">
        <f>Package!J31</f>
        <v>8.1207221663252671E-2</v>
      </c>
      <c r="K70" s="112">
        <f>Package!K31</f>
        <v>2.5430711523785114E-2</v>
      </c>
      <c r="L70" s="115">
        <f>Package!L31</f>
        <v>3671329448.8671045</v>
      </c>
      <c r="M70" s="111">
        <f>Package!M31</f>
        <v>64761972.962918282</v>
      </c>
      <c r="N70" s="112">
        <f>Package!N31</f>
        <v>1.7956678585829618E-2</v>
      </c>
      <c r="O70" s="116">
        <f>Package!O31</f>
        <v>2082810922.377774</v>
      </c>
      <c r="P70" s="110">
        <f>Package!P31</f>
        <v>-38062160.652066946</v>
      </c>
      <c r="Q70" s="112">
        <f>Package!Q31</f>
        <v>-1.7946458445166381E-2</v>
      </c>
    </row>
    <row r="71" spans="2:17">
      <c r="B71" s="342"/>
      <c r="C71" s="154" t="s">
        <v>201</v>
      </c>
      <c r="D71" s="77">
        <f>Package!D32</f>
        <v>684363539.32912576</v>
      </c>
      <c r="E71" s="76">
        <f>Package!E32</f>
        <v>68643559.813413858</v>
      </c>
      <c r="F71" s="78">
        <f>Package!F32</f>
        <v>0.11148502906695464</v>
      </c>
      <c r="G71" s="95">
        <f>Package!G32</f>
        <v>32.024779628236892</v>
      </c>
      <c r="H71" s="81">
        <f>Package!H32</f>
        <v>2.3953025126031768</v>
      </c>
      <c r="I71" s="181">
        <f>Package!I32</f>
        <v>2.546155577458014</v>
      </c>
      <c r="J71" s="182">
        <f>Package!J32</f>
        <v>6.4749032361257619E-2</v>
      </c>
      <c r="K71" s="78">
        <f>Package!K32</f>
        <v>2.609368162149862E-2</v>
      </c>
      <c r="L71" s="79">
        <f>Package!L32</f>
        <v>1742496042.6717606</v>
      </c>
      <c r="M71" s="80">
        <f>Package!M32</f>
        <v>214644455.55463219</v>
      </c>
      <c r="N71" s="78">
        <f>Package!N32</f>
        <v>0.14048776554248987</v>
      </c>
      <c r="O71" s="77">
        <f>Package!O32</f>
        <v>357401613.03534579</v>
      </c>
      <c r="P71" s="76">
        <f>Package!P32</f>
        <v>33627447.269341767</v>
      </c>
      <c r="Q71" s="78">
        <f>Package!Q32</f>
        <v>0.10386081048123147</v>
      </c>
    </row>
    <row r="72" spans="2:17">
      <c r="B72" s="342"/>
      <c r="C72" s="154" t="s">
        <v>202</v>
      </c>
      <c r="D72" s="77">
        <f>Package!D33</f>
        <v>68437701.459842578</v>
      </c>
      <c r="E72" s="76">
        <f>Package!E33</f>
        <v>-3308935.3405674249</v>
      </c>
      <c r="F72" s="78">
        <f>Package!F33</f>
        <v>-4.6119727531932421E-2</v>
      </c>
      <c r="G72" s="95">
        <f>Package!G33</f>
        <v>3.202541020322367</v>
      </c>
      <c r="H72" s="81">
        <f>Package!H33</f>
        <v>-0.25002736128751657</v>
      </c>
      <c r="I72" s="181">
        <f>Package!I33</f>
        <v>2.8082322934632429</v>
      </c>
      <c r="J72" s="182">
        <f>Package!J33</f>
        <v>4.5383019398239188E-2</v>
      </c>
      <c r="K72" s="78">
        <f>Package!K33</f>
        <v>1.6426165489464708E-2</v>
      </c>
      <c r="L72" s="79">
        <f>Package!L33</f>
        <v>192188963.32992646</v>
      </c>
      <c r="M72" s="80">
        <f>Package!M33</f>
        <v>-6036180.0706917942</v>
      </c>
      <c r="N72" s="78">
        <f>Package!N33</f>
        <v>-3.0451132319236185E-2</v>
      </c>
      <c r="O72" s="77">
        <f>Package!O33</f>
        <v>49645579.423816249</v>
      </c>
      <c r="P72" s="76">
        <f>Package!P33</f>
        <v>-2090777.4864893705</v>
      </c>
      <c r="Q72" s="78">
        <f>Package!Q33</f>
        <v>-4.0412151364157961E-2</v>
      </c>
    </row>
    <row r="73" spans="2:17" ht="15" thickBot="1">
      <c r="B73" s="345"/>
      <c r="C73" s="155" t="s">
        <v>203</v>
      </c>
      <c r="D73" s="144">
        <f>Package!D34</f>
        <v>218562488.36162958</v>
      </c>
      <c r="E73" s="138">
        <f>Package!E34</f>
        <v>-1494527.9974383414</v>
      </c>
      <c r="F73" s="140">
        <f>Package!F34</f>
        <v>-6.7915489456592199E-3</v>
      </c>
      <c r="G73" s="141">
        <f>Package!G34</f>
        <v>10.227627748318868</v>
      </c>
      <c r="H73" s="142">
        <f>Package!H34</f>
        <v>-0.36188460675203871</v>
      </c>
      <c r="I73" s="183">
        <f>Package!I34</f>
        <v>3.0861819357152411</v>
      </c>
      <c r="J73" s="184">
        <f>Package!J34</f>
        <v>0.1364023635640379</v>
      </c>
      <c r="K73" s="140">
        <f>Package!K34</f>
        <v>4.6241544572282377E-2</v>
      </c>
      <c r="L73" s="143">
        <f>Package!L34</f>
        <v>674523603.40663385</v>
      </c>
      <c r="M73" s="139">
        <f>Package!M34</f>
        <v>25403911.842112184</v>
      </c>
      <c r="N73" s="140">
        <f>Package!N34</f>
        <v>3.9135943913337697E-2</v>
      </c>
      <c r="O73" s="144">
        <f>Package!O34</f>
        <v>212312425.51606193</v>
      </c>
      <c r="P73" s="138">
        <f>Package!P34</f>
        <v>11181027.651114047</v>
      </c>
      <c r="Q73" s="140">
        <f>Package!Q34</f>
        <v>5.5590662471414247E-2</v>
      </c>
    </row>
    <row r="74" spans="2:17">
      <c r="B74" s="341" t="s">
        <v>212</v>
      </c>
      <c r="C74" s="159" t="s">
        <v>213</v>
      </c>
      <c r="D74" s="116">
        <f>Flavor!D94</f>
        <v>221863880.37145138</v>
      </c>
      <c r="E74" s="110">
        <f>Flavor!E94</f>
        <v>5596296.0478993058</v>
      </c>
      <c r="F74" s="112">
        <f>Flavor!F94</f>
        <v>2.5876721494825776E-2</v>
      </c>
      <c r="G74" s="113">
        <f>Flavor!G94</f>
        <v>10.382116328590996</v>
      </c>
      <c r="H74" s="114">
        <f>Flavor!H94</f>
        <v>-2.5042207352784729E-2</v>
      </c>
      <c r="I74" s="185">
        <f>Flavor!I94</f>
        <v>3.0849422048404964</v>
      </c>
      <c r="J74" s="186">
        <f>Flavor!J94</f>
        <v>7.1283663651892315E-2</v>
      </c>
      <c r="K74" s="112">
        <f>Flavor!K94</f>
        <v>2.3653530311293205E-2</v>
      </c>
      <c r="L74" s="115">
        <f>Flavor!L94</f>
        <v>684437248.28757334</v>
      </c>
      <c r="M74" s="111">
        <f>Flavor!M94</f>
        <v>32680595.60867393</v>
      </c>
      <c r="N74" s="112">
        <f>Flavor!N94</f>
        <v>5.0142327622353648E-2</v>
      </c>
      <c r="O74" s="116">
        <f>Flavor!O94</f>
        <v>313422192.59684628</v>
      </c>
      <c r="P74" s="110">
        <f>Flavor!P94</f>
        <v>-5668627.1963858604</v>
      </c>
      <c r="Q74" s="112">
        <f>Flavor!Q94</f>
        <v>-1.7764933507203616E-2</v>
      </c>
    </row>
    <row r="75" spans="2:17">
      <c r="B75" s="342"/>
      <c r="C75" s="154" t="s">
        <v>214</v>
      </c>
      <c r="D75" s="77">
        <f>Flavor!D95</f>
        <v>284051991.16364658</v>
      </c>
      <c r="E75" s="76">
        <f>Flavor!E95</f>
        <v>-14811850.820201099</v>
      </c>
      <c r="F75" s="78">
        <f>Flavor!F95</f>
        <v>-4.956053138405956E-2</v>
      </c>
      <c r="G75" s="95">
        <f>Flavor!G95</f>
        <v>13.292207864982222</v>
      </c>
      <c r="H75" s="81">
        <f>Flavor!H95</f>
        <v>-1.0896209879904148</v>
      </c>
      <c r="I75" s="181">
        <f>Flavor!I95</f>
        <v>2.8279972367040433</v>
      </c>
      <c r="J75" s="182">
        <f>Flavor!J95</f>
        <v>0.10187802041648641</v>
      </c>
      <c r="K75" s="78">
        <f>Flavor!K95</f>
        <v>3.7371080401694401E-2</v>
      </c>
      <c r="L75" s="79">
        <f>Flavor!L95</f>
        <v>803298246.09107387</v>
      </c>
      <c r="M75" s="80">
        <f>Flavor!M95</f>
        <v>-11440216.594621181</v>
      </c>
      <c r="N75" s="78">
        <f>Flavor!N95</f>
        <v>-1.4041581585469495E-2</v>
      </c>
      <c r="O75" s="77">
        <f>Flavor!O95</f>
        <v>288272257.6340273</v>
      </c>
      <c r="P75" s="76">
        <f>Flavor!P95</f>
        <v>-12630479.664003789</v>
      </c>
      <c r="Q75" s="78">
        <f>Flavor!Q95</f>
        <v>-4.1975290013709143E-2</v>
      </c>
    </row>
    <row r="76" spans="2:17">
      <c r="B76" s="342"/>
      <c r="C76" s="154" t="s">
        <v>215</v>
      </c>
      <c r="D76" s="77">
        <f>Flavor!D96</f>
        <v>386773305.77810174</v>
      </c>
      <c r="E76" s="76">
        <f>Flavor!E96</f>
        <v>28644670.365172684</v>
      </c>
      <c r="F76" s="78">
        <f>Flavor!F96</f>
        <v>7.9984306008216405E-2</v>
      </c>
      <c r="G76" s="95">
        <f>Flavor!G96</f>
        <v>18.0990499519752</v>
      </c>
      <c r="H76" s="81">
        <f>Flavor!H96</f>
        <v>0.86529993501682156</v>
      </c>
      <c r="I76" s="181">
        <f>Flavor!I96</f>
        <v>3.0192122246220188</v>
      </c>
      <c r="J76" s="182">
        <f>Flavor!J96</f>
        <v>8.937338489431168E-2</v>
      </c>
      <c r="K76" s="78">
        <f>Flavor!K96</f>
        <v>3.0504539595296597E-2</v>
      </c>
      <c r="L76" s="79">
        <f>Flavor!L96</f>
        <v>1167750692.9627149</v>
      </c>
      <c r="M76" s="80">
        <f>Flavor!M96</f>
        <v>118491507.31123185</v>
      </c>
      <c r="N76" s="78">
        <f>Flavor!N96</f>
        <v>0.11292873003314305</v>
      </c>
      <c r="O76" s="77">
        <f>Flavor!O96</f>
        <v>374857669.08078861</v>
      </c>
      <c r="P76" s="76">
        <f>Flavor!P96</f>
        <v>15945568.879363835</v>
      </c>
      <c r="Q76" s="78">
        <f>Flavor!Q96</f>
        <v>4.442750431210047E-2</v>
      </c>
    </row>
    <row r="77" spans="2:17">
      <c r="B77" s="342"/>
      <c r="C77" s="154" t="s">
        <v>216</v>
      </c>
      <c r="D77" s="77">
        <f>Flavor!D97</f>
        <v>48137209.565722376</v>
      </c>
      <c r="E77" s="76">
        <f>Flavor!E97</f>
        <v>6536488.3031798378</v>
      </c>
      <c r="F77" s="78">
        <f>Flavor!F97</f>
        <v>0.15712439844319043</v>
      </c>
      <c r="G77" s="95">
        <f>Flavor!G97</f>
        <v>2.2525798638713481</v>
      </c>
      <c r="H77" s="81">
        <f>Flavor!H97</f>
        <v>0.25068345048574425</v>
      </c>
      <c r="I77" s="181">
        <f>Flavor!I97</f>
        <v>3.5048205125610319</v>
      </c>
      <c r="J77" s="182">
        <f>Flavor!J97</f>
        <v>5.2821670393124354E-2</v>
      </c>
      <c r="K77" s="78">
        <f>Flavor!K97</f>
        <v>1.5301763647160306E-2</v>
      </c>
      <c r="L77" s="79">
        <f>Flavor!L97</f>
        <v>168712279.5033929</v>
      </c>
      <c r="M77" s="80">
        <f>Flavor!M97</f>
        <v>25106637.871746212</v>
      </c>
      <c r="N77" s="78">
        <f>Flavor!N97</f>
        <v>0.17483044249853069</v>
      </c>
      <c r="O77" s="77">
        <f>Flavor!O97</f>
        <v>68559374.262207046</v>
      </c>
      <c r="P77" s="76">
        <f>Flavor!P97</f>
        <v>6300720.3089840636</v>
      </c>
      <c r="Q77" s="78">
        <f>Flavor!Q97</f>
        <v>0.10120232142696188</v>
      </c>
    </row>
    <row r="78" spans="2:17">
      <c r="B78" s="342"/>
      <c r="C78" s="154" t="s">
        <v>217</v>
      </c>
      <c r="D78" s="77">
        <f>Flavor!D98</f>
        <v>380422811.1392259</v>
      </c>
      <c r="E78" s="76">
        <f>Flavor!E98</f>
        <v>35427354.914055645</v>
      </c>
      <c r="F78" s="78">
        <f>Flavor!F98</f>
        <v>0.1026893377138656</v>
      </c>
      <c r="G78" s="95">
        <f>Flavor!G98</f>
        <v>17.801878668508429</v>
      </c>
      <c r="H78" s="81">
        <f>Flavor!H98</f>
        <v>1.2001192400401024</v>
      </c>
      <c r="I78" s="181">
        <f>Flavor!I98</f>
        <v>2.8043577115331457</v>
      </c>
      <c r="J78" s="182">
        <f>Flavor!J98</f>
        <v>5.6751368252272449E-2</v>
      </c>
      <c r="K78" s="78">
        <f>Flavor!K98</f>
        <v>2.0654839581024747E-2</v>
      </c>
      <c r="L78" s="79">
        <f>Flavor!L98</f>
        <v>1066841644.0614057</v>
      </c>
      <c r="M78" s="80">
        <f>Flavor!M98</f>
        <v>118929940.13404906</v>
      </c>
      <c r="N78" s="78">
        <f>Flavor!N98</f>
        <v>0.12546520909205197</v>
      </c>
      <c r="O78" s="77">
        <f>Flavor!O98</f>
        <v>273870194.28125751</v>
      </c>
      <c r="P78" s="76">
        <f>Flavor!P98</f>
        <v>19713967.129508257</v>
      </c>
      <c r="Q78" s="78">
        <f>Flavor!Q98</f>
        <v>7.7566335282973894E-2</v>
      </c>
    </row>
    <row r="79" spans="2:17">
      <c r="B79" s="342"/>
      <c r="C79" s="154" t="s">
        <v>218</v>
      </c>
      <c r="D79" s="77">
        <f>Flavor!D99</f>
        <v>99437148.125529945</v>
      </c>
      <c r="E79" s="76">
        <f>Flavor!E99</f>
        <v>-1127583.9481627643</v>
      </c>
      <c r="F79" s="78">
        <f>Flavor!F99</f>
        <v>-1.1212518791741854E-2</v>
      </c>
      <c r="G79" s="95">
        <f>Flavor!G99</f>
        <v>4.6531595746642642</v>
      </c>
      <c r="H79" s="81">
        <f>Flavor!H99</f>
        <v>-0.18618383914041736</v>
      </c>
      <c r="I79" s="181">
        <f>Flavor!I99</f>
        <v>2.9648433871965403</v>
      </c>
      <c r="J79" s="182">
        <f>Flavor!J99</f>
        <v>5.0876172914063655E-2</v>
      </c>
      <c r="K79" s="78">
        <f>Flavor!K99</f>
        <v>1.7459418439816316E-2</v>
      </c>
      <c r="L79" s="79">
        <f>Flavor!L99</f>
        <v>294815571.06166029</v>
      </c>
      <c r="M79" s="80">
        <f>Flavor!M99</f>
        <v>1773238.8858183026</v>
      </c>
      <c r="N79" s="78">
        <f>Flavor!N99</f>
        <v>6.0511355907250253E-3</v>
      </c>
      <c r="O79" s="77">
        <f>Flavor!O99</f>
        <v>194116549.27241749</v>
      </c>
      <c r="P79" s="76">
        <f>Flavor!P99</f>
        <v>-2962620.7501958609</v>
      </c>
      <c r="Q79" s="78">
        <f>Flavor!Q99</f>
        <v>-1.5032642718436061E-2</v>
      </c>
    </row>
    <row r="80" spans="2:17">
      <c r="B80" s="342"/>
      <c r="C80" s="154" t="s">
        <v>219</v>
      </c>
      <c r="D80" s="77">
        <f>Flavor!D100</f>
        <v>9879831.9609508719</v>
      </c>
      <c r="E80" s="76">
        <f>Flavor!E100</f>
        <v>623529.50825441815</v>
      </c>
      <c r="F80" s="78">
        <f>Flavor!F100</f>
        <v>6.7362698166023929E-2</v>
      </c>
      <c r="G80" s="95">
        <f>Flavor!G100</f>
        <v>0.46232656056403326</v>
      </c>
      <c r="H80" s="81">
        <f>Flavor!H100</f>
        <v>1.6897776665759145E-2</v>
      </c>
      <c r="I80" s="181">
        <f>Flavor!I100</f>
        <v>3.4795228819493418</v>
      </c>
      <c r="J80" s="182">
        <f>Flavor!J100</f>
        <v>-8.2213122780570913E-2</v>
      </c>
      <c r="K80" s="78">
        <f>Flavor!K100</f>
        <v>-2.3082317912218524E-2</v>
      </c>
      <c r="L80" s="79">
        <f>Flavor!L100</f>
        <v>34377101.377942994</v>
      </c>
      <c r="M80" s="80">
        <f>Flavor!M100</f>
        <v>1408595.6615042351</v>
      </c>
      <c r="N80" s="78">
        <f>Flavor!N100</f>
        <v>4.2725493039312397E-2</v>
      </c>
      <c r="O80" s="77">
        <f>Flavor!O100</f>
        <v>17663761.78733344</v>
      </c>
      <c r="P80" s="76">
        <f>Flavor!P100</f>
        <v>90582.893724285066</v>
      </c>
      <c r="Q80" s="78">
        <f>Flavor!Q100</f>
        <v>5.1546105728899954E-3</v>
      </c>
    </row>
    <row r="81" spans="2:17">
      <c r="B81" s="342"/>
      <c r="C81" s="154" t="s">
        <v>220</v>
      </c>
      <c r="D81" s="77">
        <f>Flavor!D101</f>
        <v>74870697.991813377</v>
      </c>
      <c r="E81" s="76">
        <f>Flavor!E101</f>
        <v>-5757514.4424304217</v>
      </c>
      <c r="F81" s="78">
        <f>Flavor!F101</f>
        <v>-7.1408186645908256E-2</v>
      </c>
      <c r="G81" s="95">
        <f>Flavor!G101</f>
        <v>3.5035729784064165</v>
      </c>
      <c r="H81" s="81">
        <f>Flavor!H101</f>
        <v>-0.37639170468523986</v>
      </c>
      <c r="I81" s="181">
        <f>Flavor!I101</f>
        <v>3.2484342822731485</v>
      </c>
      <c r="J81" s="182">
        <f>Flavor!J101</f>
        <v>4.4923431920073309E-2</v>
      </c>
      <c r="K81" s="78">
        <f>Flavor!K101</f>
        <v>1.4023187065254381E-2</v>
      </c>
      <c r="L81" s="79">
        <f>Flavor!L101</f>
        <v>243212542.09432593</v>
      </c>
      <c r="M81" s="80">
        <f>Flavor!M101</f>
        <v>-15080811.283346802</v>
      </c>
      <c r="N81" s="78">
        <f>Flavor!N101</f>
        <v>-5.8386369939980073E-2</v>
      </c>
      <c r="O81" s="77">
        <f>Flavor!O101</f>
        <v>155646994.03253663</v>
      </c>
      <c r="P81" s="76">
        <f>Flavor!P101</f>
        <v>-13982420.546456575</v>
      </c>
      <c r="Q81" s="78">
        <f>Flavor!Q101</f>
        <v>-8.2429221259531185E-2</v>
      </c>
    </row>
    <row r="82" spans="2:17">
      <c r="B82" s="342"/>
      <c r="C82" s="154" t="s">
        <v>221</v>
      </c>
      <c r="D82" s="77">
        <f>Flavor!D102</f>
        <v>28586231.543315891</v>
      </c>
      <c r="E82" s="76">
        <f>Flavor!E102</f>
        <v>-2171840.0911378339</v>
      </c>
      <c r="F82" s="78">
        <f>Flavor!F102</f>
        <v>-7.0610411372637613E-2</v>
      </c>
      <c r="G82" s="95">
        <f>Flavor!G102</f>
        <v>1.3376921956915895</v>
      </c>
      <c r="H82" s="81">
        <f>Flavor!H102</f>
        <v>-0.14243774963011102</v>
      </c>
      <c r="I82" s="181">
        <f>Flavor!I102</f>
        <v>2.6275496087652166</v>
      </c>
      <c r="J82" s="182">
        <f>Flavor!J102</f>
        <v>-5.4547969048604372E-2</v>
      </c>
      <c r="K82" s="78">
        <f>Flavor!K102</f>
        <v>-2.0337801838315833E-2</v>
      </c>
      <c r="L82" s="79">
        <f>Flavor!L102</f>
        <v>75111741.50771156</v>
      </c>
      <c r="M82" s="80">
        <f>Flavor!M102</f>
        <v>-7384407.9212807715</v>
      </c>
      <c r="N82" s="78">
        <f>Flavor!N102</f>
        <v>-8.9512152656734859E-2</v>
      </c>
      <c r="O82" s="77">
        <f>Flavor!O102</f>
        <v>26332905.73486482</v>
      </c>
      <c r="P82" s="76">
        <f>Flavor!P102</f>
        <v>-521017.31303464994</v>
      </c>
      <c r="Q82" s="78">
        <f>Flavor!Q102</f>
        <v>-1.9401906831464026E-2</v>
      </c>
    </row>
    <row r="83" spans="2:17">
      <c r="B83" s="342"/>
      <c r="C83" s="154" t="s">
        <v>222</v>
      </c>
      <c r="D83" s="77">
        <f>Flavor!D103</f>
        <v>38448184.104230665</v>
      </c>
      <c r="E83" s="76">
        <f>Flavor!E103</f>
        <v>-1258659.9801511317</v>
      </c>
      <c r="F83" s="78">
        <f>Flavor!F103</f>
        <v>-3.1698816896057733E-2</v>
      </c>
      <c r="G83" s="95">
        <f>Flavor!G103</f>
        <v>1.7991820900495266</v>
      </c>
      <c r="H83" s="81">
        <f>Flavor!H103</f>
        <v>-0.11157778013949127</v>
      </c>
      <c r="I83" s="181">
        <f>Flavor!I103</f>
        <v>3.1873302432038559</v>
      </c>
      <c r="J83" s="182">
        <f>Flavor!J103</f>
        <v>9.5411434040721943E-3</v>
      </c>
      <c r="K83" s="78">
        <f>Flavor!K103</f>
        <v>3.0024470172275853E-3</v>
      </c>
      <c r="L83" s="79">
        <f>Flavor!L103</f>
        <v>122547059.99168415</v>
      </c>
      <c r="M83" s="80">
        <f>Flavor!M103</f>
        <v>-3632916.3271138519</v>
      </c>
      <c r="N83" s="78">
        <f>Flavor!N103</f>
        <v>-2.8791543897069415E-2</v>
      </c>
      <c r="O83" s="77">
        <f>Flavor!O103</f>
        <v>82542031.687775448</v>
      </c>
      <c r="P83" s="76">
        <f>Flavor!P103</f>
        <v>-1141870.5026226938</v>
      </c>
      <c r="Q83" s="78">
        <f>Flavor!Q103</f>
        <v>-1.3645043702965749E-2</v>
      </c>
    </row>
    <row r="84" spans="2:17">
      <c r="B84" s="342"/>
      <c r="C84" s="154" t="s">
        <v>223</v>
      </c>
      <c r="D84" s="77">
        <f>Flavor!D104</f>
        <v>5635901.9924918581</v>
      </c>
      <c r="E84" s="76">
        <f>Flavor!E104</f>
        <v>-226997.72867706977</v>
      </c>
      <c r="F84" s="78">
        <f>Flavor!F104</f>
        <v>-3.8717654995438271E-2</v>
      </c>
      <c r="G84" s="95">
        <f>Flavor!G104</f>
        <v>0.26373193331255479</v>
      </c>
      <c r="H84" s="81">
        <f>Flavor!H104</f>
        <v>-1.8400625153817352E-2</v>
      </c>
      <c r="I84" s="181">
        <f>Flavor!I104</f>
        <v>3.2540856916089771</v>
      </c>
      <c r="J84" s="182">
        <f>Flavor!J104</f>
        <v>0.22497442440516835</v>
      </c>
      <c r="K84" s="78">
        <f>Flavor!K104</f>
        <v>7.4270769397270647E-2</v>
      </c>
      <c r="L84" s="79">
        <f>Flavor!L104</f>
        <v>18339708.033078279</v>
      </c>
      <c r="M84" s="80">
        <f>Flavor!M104</f>
        <v>580332.42919941247</v>
      </c>
      <c r="N84" s="78">
        <f>Flavor!N104</f>
        <v>3.2677524376063125E-2</v>
      </c>
      <c r="O84" s="77">
        <f>Flavor!O104</f>
        <v>8201005.121624792</v>
      </c>
      <c r="P84" s="76">
        <f>Flavor!P104</f>
        <v>335594.76943165902</v>
      </c>
      <c r="Q84" s="78">
        <f>Flavor!Q104</f>
        <v>4.2667166035155975E-2</v>
      </c>
    </row>
    <row r="85" spans="2:17">
      <c r="B85" s="342"/>
      <c r="C85" s="154" t="s">
        <v>224</v>
      </c>
      <c r="D85" s="77">
        <f>Flavor!D105</f>
        <v>27454608.107366841</v>
      </c>
      <c r="E85" s="76">
        <f>Flavor!E105</f>
        <v>-1586288.7045590058</v>
      </c>
      <c r="F85" s="78">
        <f>Flavor!F105</f>
        <v>-5.4622579833952828E-2</v>
      </c>
      <c r="G85" s="95">
        <f>Flavor!G105</f>
        <v>1.2847378971707446</v>
      </c>
      <c r="H85" s="81">
        <f>Flavor!H105</f>
        <v>-0.11275871839016016</v>
      </c>
      <c r="I85" s="181">
        <f>Flavor!I105</f>
        <v>2.8222071440126921</v>
      </c>
      <c r="J85" s="182">
        <f>Flavor!J105</f>
        <v>9.8526862295011952E-2</v>
      </c>
      <c r="K85" s="78">
        <f>Flavor!K105</f>
        <v>3.6174165872683232E-2</v>
      </c>
      <c r="L85" s="79">
        <f>Flavor!L105</f>
        <v>77482591.136679471</v>
      </c>
      <c r="M85" s="80">
        <f>Flavor!M105</f>
        <v>-1615526.8733607978</v>
      </c>
      <c r="N85" s="78">
        <f>Flavor!N105</f>
        <v>-2.0424340224576922E-2</v>
      </c>
      <c r="O85" s="77">
        <f>Flavor!O105</f>
        <v>46893281.177945875</v>
      </c>
      <c r="P85" s="76">
        <f>Flavor!P105</f>
        <v>-3967285.5650665313</v>
      </c>
      <c r="Q85" s="78">
        <f>Flavor!Q105</f>
        <v>-7.8003172577930144E-2</v>
      </c>
    </row>
    <row r="86" spans="2:17" ht="15" thickBot="1">
      <c r="B86" s="343"/>
      <c r="C86" s="160" t="s">
        <v>225</v>
      </c>
      <c r="D86" s="144">
        <f>Flavor!D106</f>
        <v>14108206.182140643</v>
      </c>
      <c r="E86" s="138">
        <f>Flavor!E106</f>
        <v>-935379.0507315211</v>
      </c>
      <c r="F86" s="140">
        <f>Flavor!F106</f>
        <v>-6.2177934066381856E-2</v>
      </c>
      <c r="G86" s="141">
        <f>Flavor!G106</f>
        <v>0.66019325689923536</v>
      </c>
      <c r="H86" s="142">
        <f>Flavor!H106</f>
        <v>-6.3729271560955536E-2</v>
      </c>
      <c r="I86" s="183">
        <f>Flavor!I106</f>
        <v>2.5634100041091306</v>
      </c>
      <c r="J86" s="184">
        <f>Flavor!J106</f>
        <v>0.15267470399342997</v>
      </c>
      <c r="K86" s="140">
        <f>Flavor!K106</f>
        <v>6.3331177000686273E-2</v>
      </c>
      <c r="L86" s="143">
        <f>Flavor!L106</f>
        <v>36165116.867333606</v>
      </c>
      <c r="M86" s="139">
        <f>Flavor!M106</f>
        <v>-100985.09385059029</v>
      </c>
      <c r="N86" s="140">
        <f>Flavor!N106</f>
        <v>-2.7845588135905859E-3</v>
      </c>
      <c r="O86" s="144">
        <f>Flavor!O106</f>
        <v>32190166.347610783</v>
      </c>
      <c r="P86" s="138">
        <f>Flavor!P106</f>
        <v>-903334.58673760667</v>
      </c>
      <c r="Q86" s="140">
        <f>Flavor!Q106</f>
        <v>-2.7296434684552159E-2</v>
      </c>
    </row>
    <row r="87" spans="2:17">
      <c r="B87" s="344" t="s">
        <v>226</v>
      </c>
      <c r="C87" s="224" t="s">
        <v>338</v>
      </c>
      <c r="D87" s="116">
        <f>Fat!D31</f>
        <v>501998400.97134089</v>
      </c>
      <c r="E87" s="110">
        <f>Fat!E31</f>
        <v>24917658.945930362</v>
      </c>
      <c r="F87" s="112">
        <f>Fat!F31</f>
        <v>5.2229437809927746E-2</v>
      </c>
      <c r="G87" s="113">
        <f>Fat!G31</f>
        <v>23.49100622834758</v>
      </c>
      <c r="H87" s="114">
        <f>Fat!H31</f>
        <v>0.53308152486515326</v>
      </c>
      <c r="I87" s="185">
        <f>Fat!I31</f>
        <v>3.3229755267906933</v>
      </c>
      <c r="J87" s="186">
        <f>Fat!J31</f>
        <v>8.3728603224860976E-2</v>
      </c>
      <c r="K87" s="112">
        <f>Fat!K31</f>
        <v>2.5848169404971061E-2</v>
      </c>
      <c r="L87" s="115">
        <f>Fat!L31</f>
        <v>1668128400.9158273</v>
      </c>
      <c r="M87" s="111">
        <f>Fat!M31</f>
        <v>122746075.01751161</v>
      </c>
      <c r="N87" s="112">
        <f>Fat!N31</f>
        <v>7.9427642571336193E-2</v>
      </c>
      <c r="O87" s="116">
        <f>Fat!O31</f>
        <v>602551539.40761065</v>
      </c>
      <c r="P87" s="110">
        <f>Fat!P31</f>
        <v>28366501.870777726</v>
      </c>
      <c r="Q87" s="112">
        <f>Fat!Q31</f>
        <v>4.940306698423514E-2</v>
      </c>
    </row>
    <row r="88" spans="2:17">
      <c r="B88" s="342"/>
      <c r="C88" s="225" t="s">
        <v>228</v>
      </c>
      <c r="D88" s="77">
        <f>Fat!D32</f>
        <v>53815717.15288236</v>
      </c>
      <c r="E88" s="76">
        <f>Fat!E32</f>
        <v>9238191.906483613</v>
      </c>
      <c r="F88" s="78">
        <f>Fat!F32</f>
        <v>0.20723877908027055</v>
      </c>
      <c r="G88" s="95">
        <f>Fat!G32</f>
        <v>2.5183055252272082</v>
      </c>
      <c r="H88" s="81">
        <f>Fat!H32</f>
        <v>0.37316031620114387</v>
      </c>
      <c r="I88" s="181">
        <f>Fat!I32</f>
        <v>3.6411429315367227</v>
      </c>
      <c r="J88" s="182">
        <f>Fat!J32</f>
        <v>0.17584763834761707</v>
      </c>
      <c r="K88" s="78">
        <f>Fat!K32</f>
        <v>5.0745354571438202E-2</v>
      </c>
      <c r="L88" s="79">
        <f>Fat!L32</f>
        <v>195950718.11679718</v>
      </c>
      <c r="M88" s="80">
        <f>Fat!M32</f>
        <v>41476429.698433071</v>
      </c>
      <c r="N88" s="78">
        <f>Fat!N32</f>
        <v>0.26850053897708909</v>
      </c>
      <c r="O88" s="77">
        <f>Fat!O32</f>
        <v>82771926.300155759</v>
      </c>
      <c r="P88" s="76">
        <f>Fat!P32</f>
        <v>17353111.917696722</v>
      </c>
      <c r="Q88" s="78">
        <f>Fat!Q32</f>
        <v>0.26526179175680181</v>
      </c>
    </row>
    <row r="89" spans="2:17">
      <c r="B89" s="342"/>
      <c r="C89" s="225" t="s">
        <v>89</v>
      </c>
      <c r="D89" s="77">
        <f>Fat!D33</f>
        <v>841014456.50494325</v>
      </c>
      <c r="E89" s="76">
        <f>Fat!E33</f>
        <v>-19531018.718252301</v>
      </c>
      <c r="F89" s="78">
        <f>Fat!F33</f>
        <v>-2.2696091352042303E-2</v>
      </c>
      <c r="G89" s="95">
        <f>Fat!G33</f>
        <v>39.355256506117563</v>
      </c>
      <c r="H89" s="81">
        <f>Fat!H33</f>
        <v>-2.0556336929346344</v>
      </c>
      <c r="I89" s="181">
        <f>Fat!I33</f>
        <v>2.9140508357272852</v>
      </c>
      <c r="J89" s="182">
        <f>Fat!J33</f>
        <v>5.3911846654156381E-2</v>
      </c>
      <c r="K89" s="78">
        <f>Fat!K33</f>
        <v>1.8849379998706752E-2</v>
      </c>
      <c r="L89" s="79">
        <f>Fat!L33</f>
        <v>2450758879.8369584</v>
      </c>
      <c r="M89" s="80">
        <f>Fat!M33</f>
        <v>-10520785.719367504</v>
      </c>
      <c r="N89" s="78">
        <f>Fat!N33</f>
        <v>-4.2745186037156319E-3</v>
      </c>
      <c r="O89" s="77">
        <f>Fat!O33</f>
        <v>1205401186.0916271</v>
      </c>
      <c r="P89" s="76">
        <f>Fat!P33</f>
        <v>-51632410.512645483</v>
      </c>
      <c r="Q89" s="78">
        <f>Fat!Q33</f>
        <v>-4.1074805520014995E-2</v>
      </c>
    </row>
    <row r="90" spans="2:17" ht="15" thickBot="1">
      <c r="B90" s="345"/>
      <c r="C90" s="226" t="s">
        <v>23</v>
      </c>
      <c r="D90" s="109">
        <f>Fat!D34</f>
        <v>739082557.41946554</v>
      </c>
      <c r="E90" s="103">
        <f>Fat!E34</f>
        <v>43525621.277458072</v>
      </c>
      <c r="F90" s="105">
        <f>Fat!F34</f>
        <v>6.2576647598222956E-2</v>
      </c>
      <c r="G90" s="106">
        <f>Fat!G34</f>
        <v>34.585355104736493</v>
      </c>
      <c r="H90" s="107">
        <f>Fat!H34</f>
        <v>1.1139898613190269</v>
      </c>
      <c r="I90" s="193">
        <f>Fat!I34</f>
        <v>2.9983398970448385</v>
      </c>
      <c r="J90" s="194">
        <f>Fat!J34</f>
        <v>4.4340865399286056E-2</v>
      </c>
      <c r="K90" s="105">
        <f>Fat!K34</f>
        <v>1.501045360011021E-2</v>
      </c>
      <c r="L90" s="108">
        <f>Fat!L34</f>
        <v>2216020719.1207161</v>
      </c>
      <c r="M90" s="104">
        <f>Fat!M34</f>
        <v>161346203.30287862</v>
      </c>
      <c r="N90" s="105">
        <f>Fat!N34</f>
        <v>7.852640506355664E-2</v>
      </c>
      <c r="O90" s="109">
        <f>Fat!O34</f>
        <v>895781685.65514982</v>
      </c>
      <c r="P90" s="103">
        <f>Fat!P34</f>
        <v>16493528.427643299</v>
      </c>
      <c r="Q90" s="105">
        <f>Fat!Q34</f>
        <v>1.8757819370215596E-2</v>
      </c>
    </row>
    <row r="91" spans="2:17" ht="15" hidden="1" thickBot="1">
      <c r="B91" s="341" t="s">
        <v>229</v>
      </c>
      <c r="C91" s="157" t="s">
        <v>230</v>
      </c>
      <c r="D91" s="125">
        <f>Organic!D10</f>
        <v>125223098.64376934</v>
      </c>
      <c r="E91" s="117">
        <f>Organic!E10</f>
        <v>6575110.7587177902</v>
      </c>
      <c r="F91" s="121">
        <f>Organic!F10</f>
        <v>5.54169596629644E-2</v>
      </c>
      <c r="G91" s="122">
        <f>Organic!G10</f>
        <v>5.8598126696855877</v>
      </c>
      <c r="H91" s="123">
        <f>Organic!H10</f>
        <v>0.15027268590727427</v>
      </c>
      <c r="I91" s="189">
        <f>Organic!I10</f>
        <v>3.473396833687032</v>
      </c>
      <c r="J91" s="190">
        <f>Organic!J10</f>
        <v>-4.6987819939312558E-3</v>
      </c>
      <c r="K91" s="121">
        <f>Organic!K10</f>
        <v>-1.3509640082195668E-3</v>
      </c>
      <c r="L91" s="124">
        <f>Organic!L10</f>
        <v>434949514.33374727</v>
      </c>
      <c r="M91" s="118">
        <f>Organic!M10</f>
        <v>22280467.861381412</v>
      </c>
      <c r="N91" s="121">
        <f>Organic!N10</f>
        <v>5.3991129336795098E-2</v>
      </c>
      <c r="O91" s="125">
        <f>Organic!O10</f>
        <v>93925343.042027891</v>
      </c>
      <c r="P91" s="117">
        <f>Organic!P10</f>
        <v>370368.67668692768</v>
      </c>
      <c r="Q91" s="121">
        <f>Organic!Q10</f>
        <v>3.9588346766106014E-3</v>
      </c>
    </row>
    <row r="92" spans="2:17" hidden="1">
      <c r="B92" s="342"/>
      <c r="C92" s="161" t="s">
        <v>231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5" t="e">
        <f>#REF!</f>
        <v>#REF!</v>
      </c>
      <c r="J92" s="196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8" t="s">
        <v>232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91" t="e">
        <f>#REF!</f>
        <v>#REF!</v>
      </c>
      <c r="J93" s="192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93</v>
      </c>
      <c r="C94" s="153" t="s">
        <v>233</v>
      </c>
      <c r="D94" s="116">
        <f>Size!D52</f>
        <v>570784896.80244327</v>
      </c>
      <c r="E94" s="110">
        <f>Size!E52</f>
        <v>-18935328.268686175</v>
      </c>
      <c r="F94" s="112">
        <f>Size!F52</f>
        <v>-3.2109002648505532E-2</v>
      </c>
      <c r="G94" s="113">
        <f>Size!G52</f>
        <v>26.709869075057885</v>
      </c>
      <c r="H94" s="114">
        <f>Size!H52</f>
        <v>-1.6684562914742855</v>
      </c>
      <c r="I94" s="185">
        <f>Size!I52</f>
        <v>3.474728932354946</v>
      </c>
      <c r="J94" s="186">
        <f>Size!J52</f>
        <v>8.068482329828397E-2</v>
      </c>
      <c r="K94" s="112">
        <f>Size!K52</f>
        <v>2.3772473399206778E-2</v>
      </c>
      <c r="L94" s="115">
        <f>Size!L52</f>
        <v>1983322795.0706816</v>
      </c>
      <c r="M94" s="111">
        <f>Size!M52</f>
        <v>-18213660.823554039</v>
      </c>
      <c r="N94" s="112">
        <f>Size!N52</f>
        <v>-9.0998396606354285E-3</v>
      </c>
      <c r="O94" s="116">
        <f>Size!O52</f>
        <v>1686023132.3221824</v>
      </c>
      <c r="P94" s="110">
        <f>Size!P52</f>
        <v>-50808699.443215847</v>
      </c>
      <c r="Q94" s="112">
        <f>Size!Q52</f>
        <v>-2.9253666655551489E-2</v>
      </c>
    </row>
    <row r="95" spans="2:17">
      <c r="B95" s="342"/>
      <c r="C95" s="154" t="s">
        <v>234</v>
      </c>
      <c r="D95" s="77">
        <f>Size!D53</f>
        <v>272883885.55902678</v>
      </c>
      <c r="E95" s="76">
        <f>Size!E53</f>
        <v>-21918477.996880412</v>
      </c>
      <c r="F95" s="78">
        <f>Size!F53</f>
        <v>-7.4349736319952286E-2</v>
      </c>
      <c r="G95" s="95">
        <f>Size!G53</f>
        <v>12.769596562218437</v>
      </c>
      <c r="H95" s="81">
        <f>Size!H53</f>
        <v>-1.4167871433822494</v>
      </c>
      <c r="I95" s="181">
        <f>Size!I53</f>
        <v>3.3116409366887862</v>
      </c>
      <c r="J95" s="182">
        <f>Size!J53</f>
        <v>0.12651187510873063</v>
      </c>
      <c r="K95" s="78">
        <f>Size!K53</f>
        <v>3.971954437726035E-2</v>
      </c>
      <c r="L95" s="79">
        <f>Size!L53</f>
        <v>903693446.37997103</v>
      </c>
      <c r="M95" s="80">
        <f>Size!M53</f>
        <v>-35290129.204437971</v>
      </c>
      <c r="N95" s="78">
        <f>Size!N53</f>
        <v>-3.758332959388979E-2</v>
      </c>
      <c r="O95" s="77">
        <f>Size!O53</f>
        <v>198345251.64924103</v>
      </c>
      <c r="P95" s="76">
        <f>Size!P53</f>
        <v>-16052231.615146309</v>
      </c>
      <c r="Q95" s="78">
        <f>Size!Q53</f>
        <v>-7.4871362157508489E-2</v>
      </c>
    </row>
    <row r="96" spans="2:17">
      <c r="B96" s="342"/>
      <c r="C96" s="154" t="s">
        <v>235</v>
      </c>
      <c r="D96" s="77">
        <f>Size!D54</f>
        <v>402029420.04003483</v>
      </c>
      <c r="E96" s="76">
        <f>Size!E54</f>
        <v>23310143.649096727</v>
      </c>
      <c r="F96" s="78">
        <f>Size!F54</f>
        <v>6.1549926560998482E-2</v>
      </c>
      <c r="G96" s="95">
        <f>Size!G54</f>
        <v>18.812959547013751</v>
      </c>
      <c r="H96" s="81">
        <f>Size!H54</f>
        <v>0.58835338448411889</v>
      </c>
      <c r="I96" s="181">
        <f>Size!I54</f>
        <v>3.0489225946873089</v>
      </c>
      <c r="J96" s="182">
        <f>Size!J54</f>
        <v>7.5951381896986359E-2</v>
      </c>
      <c r="K96" s="78">
        <f>Size!K54</f>
        <v>2.5547298127283635E-2</v>
      </c>
      <c r="L96" s="79">
        <f>Size!L54</f>
        <v>1225756582.4890969</v>
      </c>
      <c r="M96" s="80">
        <f>Size!M54</f>
        <v>99835076.050056219</v>
      </c>
      <c r="N96" s="78">
        <f>Size!N54</f>
        <v>8.8669659011848229E-2</v>
      </c>
      <c r="O96" s="77">
        <f>Size!O54</f>
        <v>268266979.51804605</v>
      </c>
      <c r="P96" s="76">
        <f>Size!P54</f>
        <v>19858411.86083889</v>
      </c>
      <c r="Q96" s="78">
        <f>Size!Q54</f>
        <v>7.9942540018356448E-2</v>
      </c>
    </row>
    <row r="97" spans="2:17">
      <c r="B97" s="342"/>
      <c r="C97" s="154" t="s">
        <v>236</v>
      </c>
      <c r="D97" s="77">
        <f>Size!D55</f>
        <v>607621759.08292699</v>
      </c>
      <c r="E97" s="76">
        <f>Size!E55</f>
        <v>69183690.104612112</v>
      </c>
      <c r="F97" s="78">
        <f>Size!F55</f>
        <v>0.12848959627963905</v>
      </c>
      <c r="G97" s="95">
        <f>Size!G55</f>
        <v>28.433649389077306</v>
      </c>
      <c r="H97" s="81">
        <f>Size!H55</f>
        <v>2.5231073021904109</v>
      </c>
      <c r="I97" s="181">
        <f>Size!I55</f>
        <v>2.4247127912786755</v>
      </c>
      <c r="J97" s="182">
        <f>Size!J55</f>
        <v>7.4882430518643961E-2</v>
      </c>
      <c r="K97" s="78">
        <f>Size!K55</f>
        <v>3.1867164442638284E-2</v>
      </c>
      <c r="L97" s="79">
        <f>Size!L55</f>
        <v>1473308251.5076227</v>
      </c>
      <c r="M97" s="80">
        <f>Size!M55</f>
        <v>208070129.63337445</v>
      </c>
      <c r="N97" s="78">
        <f>Size!N55</f>
        <v>0.16445135981608883</v>
      </c>
      <c r="O97" s="77">
        <f>Size!O55</f>
        <v>304074476.29005647</v>
      </c>
      <c r="P97" s="76">
        <f>Size!P55</f>
        <v>34675847.441000044</v>
      </c>
      <c r="Q97" s="78">
        <f>Size!Q55</f>
        <v>0.1287157532655033</v>
      </c>
    </row>
    <row r="98" spans="2:17">
      <c r="B98" s="342"/>
      <c r="C98" s="154" t="s">
        <v>237</v>
      </c>
      <c r="D98" s="77">
        <f>Size!D56</f>
        <v>673958661.15420175</v>
      </c>
      <c r="E98" s="76">
        <f>Size!E56</f>
        <v>-8065382.9260857105</v>
      </c>
      <c r="F98" s="78">
        <f>Size!F56</f>
        <v>-1.182565775516304E-2</v>
      </c>
      <c r="G98" s="95">
        <f>Size!G56</f>
        <v>31.537883539445772</v>
      </c>
      <c r="H98" s="81">
        <f>Size!H56</f>
        <v>-1.2822562622271292</v>
      </c>
      <c r="I98" s="181">
        <f>Size!I56</f>
        <v>3.5805774467516738</v>
      </c>
      <c r="J98" s="182">
        <f>Size!J56</f>
        <v>0.1026085713191196</v>
      </c>
      <c r="K98" s="78">
        <f>Size!K56</f>
        <v>2.950244093439686E-2</v>
      </c>
      <c r="L98" s="79">
        <f>Size!L56</f>
        <v>2413161182.1716881</v>
      </c>
      <c r="M98" s="80">
        <f>Size!M56</f>
        <v>41102784.563807964</v>
      </c>
      <c r="N98" s="78">
        <f>Size!N56</f>
        <v>1.7327897409801705E-2</v>
      </c>
      <c r="O98" s="77">
        <f>Size!O56</f>
        <v>1904351854.5702722</v>
      </c>
      <c r="P98" s="76">
        <f>Size!P56</f>
        <v>-24117514.952890396</v>
      </c>
      <c r="Q98" s="78">
        <f>Size!Q56</f>
        <v>-1.2506039937182795E-2</v>
      </c>
    </row>
    <row r="99" spans="2:17" ht="15" customHeight="1">
      <c r="B99" s="342"/>
      <c r="C99" s="154" t="s">
        <v>238</v>
      </c>
      <c r="D99" s="77">
        <f>Size!D57</f>
        <v>702052435.59627485</v>
      </c>
      <c r="E99" s="76">
        <f>Size!E57</f>
        <v>69258926.859611392</v>
      </c>
      <c r="F99" s="78">
        <f>Size!F57</f>
        <v>0.10944949008387102</v>
      </c>
      <c r="G99" s="95">
        <f>Size!G57</f>
        <v>32.852531213859798</v>
      </c>
      <c r="H99" s="81">
        <f>Size!H57</f>
        <v>2.4014472636822646</v>
      </c>
      <c r="I99" s="181">
        <f>Size!I57</f>
        <v>2.4920149249654551</v>
      </c>
      <c r="J99" s="182">
        <f>Size!J57</f>
        <v>6.8293576298364744E-2</v>
      </c>
      <c r="K99" s="78">
        <f>Size!K57</f>
        <v>2.8177156724687989E-2</v>
      </c>
      <c r="L99" s="79">
        <f>Size!L57</f>
        <v>1749525147.6142659</v>
      </c>
      <c r="M99" s="80">
        <f>Size!M57</f>
        <v>215810011.19125986</v>
      </c>
      <c r="N99" s="78">
        <f>Size!N57</f>
        <v>0.14071062224408953</v>
      </c>
      <c r="O99" s="77">
        <f>Size!O57</f>
        <v>356650140.91360563</v>
      </c>
      <c r="P99" s="76">
        <f>Size!P57</f>
        <v>33910518.575548589</v>
      </c>
      <c r="Q99" s="78">
        <f>Size!Q57</f>
        <v>0.10507082560823182</v>
      </c>
    </row>
    <row r="100" spans="2:17" ht="15" thickBot="1">
      <c r="B100" s="345"/>
      <c r="C100" s="155" t="s">
        <v>239</v>
      </c>
      <c r="D100" s="144">
        <f>Size!D58</f>
        <v>759900035.29814601</v>
      </c>
      <c r="E100" s="138">
        <f>Size!E58</f>
        <v>-3043090.5219106674</v>
      </c>
      <c r="F100" s="140">
        <f>Size!F58</f>
        <v>-3.9886204081592226E-3</v>
      </c>
      <c r="G100" s="141">
        <f>Size!G58</f>
        <v>35.559508611122844</v>
      </c>
      <c r="H100" s="142">
        <f>Size!H58</f>
        <v>-1.1545929920046447</v>
      </c>
      <c r="I100" s="183">
        <f>Size!I58</f>
        <v>3.1164262116071564</v>
      </c>
      <c r="J100" s="184">
        <f>Size!J58</f>
        <v>8.8628747442332401E-2</v>
      </c>
      <c r="K100" s="140">
        <f>Size!K58</f>
        <v>2.9271689566851333E-2</v>
      </c>
      <c r="L100" s="143">
        <f>Size!L58</f>
        <v>2368172388.2043457</v>
      </c>
      <c r="M100" s="139">
        <f>Size!M58</f>
        <v>58135126.544394016</v>
      </c>
      <c r="N100" s="140">
        <f>Size!N58</f>
        <v>2.5166315500304591E-2</v>
      </c>
      <c r="O100" s="144">
        <f>Size!O58</f>
        <v>525504341.97066534</v>
      </c>
      <c r="P100" s="138">
        <f>Size!P58</f>
        <v>787728.0808147192</v>
      </c>
      <c r="Q100" s="140">
        <f>Size!Q58</f>
        <v>1.5012447861620032E-3</v>
      </c>
    </row>
    <row r="101" spans="2:17">
      <c r="B101" s="177"/>
      <c r="C101" s="147"/>
      <c r="D101" s="70"/>
      <c r="E101" s="70"/>
      <c r="F101" s="71"/>
      <c r="G101" s="72"/>
      <c r="H101" s="72"/>
      <c r="I101" s="197"/>
      <c r="J101" s="197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314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26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04-21-2024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94</v>
      </c>
      <c r="E105" s="349"/>
      <c r="F105" s="350"/>
      <c r="G105" s="351" t="s">
        <v>31</v>
      </c>
      <c r="H105" s="352"/>
      <c r="I105" s="348" t="s">
        <v>32</v>
      </c>
      <c r="J105" s="349"/>
      <c r="K105" s="350"/>
      <c r="L105" s="351" t="s">
        <v>33</v>
      </c>
      <c r="M105" s="349"/>
      <c r="N105" s="352"/>
      <c r="O105" s="348" t="s">
        <v>34</v>
      </c>
      <c r="P105" s="349"/>
      <c r="Q105" s="350"/>
    </row>
    <row r="106" spans="2:17" ht="28.5" customHeight="1" thickBot="1">
      <c r="B106" s="14"/>
      <c r="C106" s="146"/>
      <c r="D106" s="15" t="s">
        <v>30</v>
      </c>
      <c r="E106" s="16" t="s">
        <v>36</v>
      </c>
      <c r="F106" s="17" t="s">
        <v>37</v>
      </c>
      <c r="G106" s="18" t="s">
        <v>30</v>
      </c>
      <c r="H106" s="49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49" t="s">
        <v>37</v>
      </c>
      <c r="O106" s="15" t="s">
        <v>30</v>
      </c>
      <c r="P106" s="16" t="s">
        <v>36</v>
      </c>
      <c r="Q106" s="17" t="s">
        <v>37</v>
      </c>
    </row>
    <row r="107" spans="2:17" ht="15" thickBot="1">
      <c r="C107" s="297" t="s">
        <v>11</v>
      </c>
      <c r="D107" s="288">
        <f>'Segment Data'!D51</f>
        <v>696276009.64865267</v>
      </c>
      <c r="E107" s="289">
        <f>'Segment Data'!E51</f>
        <v>24445700.690468073</v>
      </c>
      <c r="F107" s="290">
        <f>'Segment Data'!F51</f>
        <v>3.6386719033823164E-2</v>
      </c>
      <c r="G107" s="291">
        <f>'Segment Data'!G51</f>
        <v>99.961567311967258</v>
      </c>
      <c r="H107" s="292">
        <f>'Segment Data'!H51</f>
        <v>-2.1481678702343743E-2</v>
      </c>
      <c r="I107" s="293">
        <f>'Segment Data'!I51</f>
        <v>3.053017515251379</v>
      </c>
      <c r="J107" s="294">
        <f>'Segment Data'!J51</f>
        <v>1.7359849765550717E-2</v>
      </c>
      <c r="K107" s="290">
        <f>'Segment Data'!K51</f>
        <v>5.7186454068668636E-3</v>
      </c>
      <c r="L107" s="295">
        <f>'Segment Data'!L51</f>
        <v>2125742852.9066746</v>
      </c>
      <c r="M107" s="296">
        <f>'Segment Data'!M51</f>
        <v>86296025.612049341</v>
      </c>
      <c r="N107" s="290">
        <f>'Segment Data'!N51</f>
        <v>4.2313447184363751E-2</v>
      </c>
      <c r="O107" s="288">
        <f>'Segment Data'!O51</f>
        <v>906458675.8240937</v>
      </c>
      <c r="P107" s="289">
        <f>'Segment Data'!P51</f>
        <v>21140964.899083376</v>
      </c>
      <c r="Q107" s="290">
        <f>'Segment Data'!Q51</f>
        <v>2.3879523292259196E-2</v>
      </c>
    </row>
    <row r="108" spans="2:17">
      <c r="B108" s="338" t="s">
        <v>90</v>
      </c>
      <c r="C108" s="150" t="s">
        <v>362</v>
      </c>
      <c r="D108" s="77">
        <f>'Segment Data'!D52</f>
        <v>14901831.05747899</v>
      </c>
      <c r="E108" s="76">
        <f>'Segment Data'!E52</f>
        <v>-419480.01194088906</v>
      </c>
      <c r="F108" s="78">
        <f>'Segment Data'!F52</f>
        <v>-2.7378858770000295E-2</v>
      </c>
      <c r="G108" s="95">
        <f>'Segment Data'!G52</f>
        <v>2.1393963998205563</v>
      </c>
      <c r="H108" s="81">
        <f>'Segment Data'!H52</f>
        <v>-0.14074990324008985</v>
      </c>
      <c r="I108" s="181">
        <f>'Segment Data'!I52</f>
        <v>5.0460072253282453</v>
      </c>
      <c r="J108" s="182">
        <f>'Segment Data'!J52</f>
        <v>-5.9323312278803719E-2</v>
      </c>
      <c r="K108" s="78">
        <f>'Segment Data'!K52</f>
        <v>-1.1619876880020684E-2</v>
      </c>
      <c r="L108" s="79">
        <f>'Segment Data'!L52</f>
        <v>75194747.186659828</v>
      </c>
      <c r="M108" s="80">
        <f>'Segment Data'!M52</f>
        <v>-3025610.092226401</v>
      </c>
      <c r="N108" s="78">
        <f>'Segment Data'!N52</f>
        <v>-3.8680596681998206E-2</v>
      </c>
      <c r="O108" s="77">
        <f>'Segment Data'!O52</f>
        <v>32394594.615306057</v>
      </c>
      <c r="P108" s="76">
        <f>'Segment Data'!P52</f>
        <v>-757352.55663723871</v>
      </c>
      <c r="Q108" s="78">
        <f>'Segment Data'!Q52</f>
        <v>-2.2844889101361475E-2</v>
      </c>
    </row>
    <row r="109" spans="2:17">
      <c r="B109" s="339"/>
      <c r="C109" s="151" t="s">
        <v>310</v>
      </c>
      <c r="D109" s="77">
        <f>'Segment Data'!D53</f>
        <v>11088310.226076076</v>
      </c>
      <c r="E109" s="76">
        <f>'Segment Data'!E53</f>
        <v>-192679.68218853325</v>
      </c>
      <c r="F109" s="78">
        <f>'Segment Data'!F53</f>
        <v>-1.708003320234986E-2</v>
      </c>
      <c r="G109" s="95">
        <f>'Segment Data'!G53</f>
        <v>1.5919044368614537</v>
      </c>
      <c r="H109" s="81">
        <f>'Segment Data'!H53</f>
        <v>-8.695367897784223E-2</v>
      </c>
      <c r="I109" s="181">
        <f>'Segment Data'!I53</f>
        <v>4.2847475317153547</v>
      </c>
      <c r="J109" s="182">
        <f>'Segment Data'!J53</f>
        <v>-2.5914257861276546E-2</v>
      </c>
      <c r="K109" s="78">
        <f>'Segment Data'!K53</f>
        <v>-6.0116657548820824E-3</v>
      </c>
      <c r="L109" s="79">
        <f>'Segment Data'!L53</f>
        <v>47510609.872073591</v>
      </c>
      <c r="M109" s="80">
        <f>'Segment Data'!M53</f>
        <v>-1117922.2740822434</v>
      </c>
      <c r="N109" s="78">
        <f>'Segment Data'!N53</f>
        <v>-2.298901950653711E-2</v>
      </c>
      <c r="O109" s="77">
        <f>'Segment Data'!O53</f>
        <v>21708173.069005515</v>
      </c>
      <c r="P109" s="76">
        <f>'Segment Data'!P53</f>
        <v>595526.25345033035</v>
      </c>
      <c r="Q109" s="78">
        <f>'Segment Data'!Q53</f>
        <v>2.8207086428005981E-2</v>
      </c>
    </row>
    <row r="110" spans="2:17">
      <c r="B110" s="339"/>
      <c r="C110" s="151" t="s">
        <v>204</v>
      </c>
      <c r="D110" s="77">
        <f>'Segment Data'!D54</f>
        <v>326294520.35617018</v>
      </c>
      <c r="E110" s="76">
        <f>'Segment Data'!E54</f>
        <v>32083123.91482532</v>
      </c>
      <c r="F110" s="78">
        <f>'Segment Data'!F54</f>
        <v>0.10904786253316172</v>
      </c>
      <c r="G110" s="95">
        <f>'Segment Data'!G54</f>
        <v>46.844801785671422</v>
      </c>
      <c r="H110" s="81">
        <f>'Segment Data'!H54</f>
        <v>3.0597089255051628</v>
      </c>
      <c r="I110" s="181">
        <f>'Segment Data'!I54</f>
        <v>3.2869927060729096</v>
      </c>
      <c r="J110" s="182">
        <f>'Segment Data'!J54</f>
        <v>-3.9972773565095654E-2</v>
      </c>
      <c r="K110" s="78">
        <f>'Segment Data'!K54</f>
        <v>-1.2014784586657312E-2</v>
      </c>
      <c r="L110" s="79">
        <f>'Segment Data'!L54</f>
        <v>1072527708.4422898</v>
      </c>
      <c r="M110" s="80">
        <f>'Segment Data'!M54</f>
        <v>93696548.76584363</v>
      </c>
      <c r="N110" s="78">
        <f>'Segment Data'!N54</f>
        <v>9.5722891368532986E-2</v>
      </c>
      <c r="O110" s="77">
        <f>'Segment Data'!O54</f>
        <v>411966551.87983871</v>
      </c>
      <c r="P110" s="76">
        <f>'Segment Data'!P54</f>
        <v>20283098.537939966</v>
      </c>
      <c r="Q110" s="78">
        <f>'Segment Data'!Q54</f>
        <v>5.1784415105825113E-2</v>
      </c>
    </row>
    <row r="111" spans="2:17">
      <c r="B111" s="339"/>
      <c r="C111" s="151" t="s">
        <v>339</v>
      </c>
      <c r="D111" s="77">
        <f>'Segment Data'!D55</f>
        <v>14277770.36248138</v>
      </c>
      <c r="E111" s="76">
        <f>'Segment Data'!E55</f>
        <v>2580916.9297854248</v>
      </c>
      <c r="F111" s="78">
        <f>'Segment Data'!F55</f>
        <v>0.22065053175506544</v>
      </c>
      <c r="G111" s="95">
        <f>'Segment Data'!G55</f>
        <v>2.0498024969640793</v>
      </c>
      <c r="H111" s="81">
        <f>'Segment Data'!H55</f>
        <v>0.3090547899851257</v>
      </c>
      <c r="I111" s="181">
        <f>'Segment Data'!I55</f>
        <v>4.7131302400044488</v>
      </c>
      <c r="J111" s="182">
        <f>'Segment Data'!J55</f>
        <v>1.4956483698131073E-2</v>
      </c>
      <c r="K111" s="78">
        <f>'Segment Data'!K55</f>
        <v>3.1834675501422475E-3</v>
      </c>
      <c r="L111" s="79">
        <f>'Segment Data'!L55</f>
        <v>67292991.255250275</v>
      </c>
      <c r="M111" s="80">
        <f>'Segment Data'!M55</f>
        <v>12339141.426396675</v>
      </c>
      <c r="N111" s="78">
        <f>'Segment Data'!N55</f>
        <v>0.22453643311297167</v>
      </c>
      <c r="O111" s="77">
        <f>'Segment Data'!O55</f>
        <v>31848806.25940619</v>
      </c>
      <c r="P111" s="76">
        <f>'Segment Data'!P55</f>
        <v>4965908.1517590433</v>
      </c>
      <c r="Q111" s="78">
        <f>'Segment Data'!Q55</f>
        <v>0.18472369057361543</v>
      </c>
    </row>
    <row r="112" spans="2:17" ht="15" thickBot="1">
      <c r="B112" s="340"/>
      <c r="C112" s="152" t="s">
        <v>340</v>
      </c>
      <c r="D112" s="144">
        <f>'Segment Data'!D56</f>
        <v>329713577.64640701</v>
      </c>
      <c r="E112" s="138">
        <f>'Segment Data'!E56</f>
        <v>-9606180.4600601792</v>
      </c>
      <c r="F112" s="140">
        <f>'Segment Data'!F56</f>
        <v>-2.8310112307241717E-2</v>
      </c>
      <c r="G112" s="141">
        <f>'Segment Data'!G56</f>
        <v>47.335662192644143</v>
      </c>
      <c r="H112" s="142">
        <f>'Segment Data'!H56</f>
        <v>-3.1625418119814768</v>
      </c>
      <c r="I112" s="183">
        <f>'Segment Data'!I56</f>
        <v>2.6180808273420153</v>
      </c>
      <c r="J112" s="184">
        <f>'Segment Data'!J56</f>
        <v>2.8155226580089288E-2</v>
      </c>
      <c r="K112" s="140">
        <f>'Segment Data'!K56</f>
        <v>1.0871056130649601E-2</v>
      </c>
      <c r="L112" s="143">
        <f>'Segment Data'!L56</f>
        <v>863216796.150401</v>
      </c>
      <c r="M112" s="139">
        <f>'Segment Data'!M56</f>
        <v>-15596132.213882446</v>
      </c>
      <c r="N112" s="140">
        <f>'Segment Data'!N56</f>
        <v>-1.7746816996549206E-2</v>
      </c>
      <c r="O112" s="144">
        <f>'Segment Data'!O56</f>
        <v>408540550.00053722</v>
      </c>
      <c r="P112" s="138">
        <f>'Segment Data'!P56</f>
        <v>-3946215.4874287844</v>
      </c>
      <c r="Q112" s="140">
        <f>'Segment Data'!Q56</f>
        <v>-9.5668899407244431E-3</v>
      </c>
    </row>
    <row r="113" spans="2:17">
      <c r="B113" s="344" t="s">
        <v>91</v>
      </c>
      <c r="C113" s="153" t="s">
        <v>205</v>
      </c>
      <c r="D113" s="116">
        <f>'Type Data'!D35</f>
        <v>581541696.34701884</v>
      </c>
      <c r="E113" s="110">
        <f>'Type Data'!E35</f>
        <v>24081734.286726713</v>
      </c>
      <c r="F113" s="112">
        <f>'Type Data'!F35</f>
        <v>4.319903836272667E-2</v>
      </c>
      <c r="G113" s="113">
        <f>'Type Data'!G35</f>
        <v>83.489619947471695</v>
      </c>
      <c r="H113" s="114">
        <f>'Type Data'!H35</f>
        <v>0.52738089123984366</v>
      </c>
      <c r="I113" s="185">
        <f>'Type Data'!I35</f>
        <v>3.0321882443217505</v>
      </c>
      <c r="J113" s="186">
        <f>'Type Data'!J35</f>
        <v>1.8511080203272634E-2</v>
      </c>
      <c r="K113" s="112">
        <f>'Type Data'!K35</f>
        <v>6.142356727412525E-3</v>
      </c>
      <c r="L113" s="115">
        <f>'Type Data'!L35</f>
        <v>1763343895.2463596</v>
      </c>
      <c r="M113" s="111">
        <f>'Type Data'!M35</f>
        <v>83339537.674904108</v>
      </c>
      <c r="N113" s="112">
        <f>'Type Data'!N35</f>
        <v>4.9606738994044206E-2</v>
      </c>
      <c r="O113" s="116">
        <f>'Type Data'!O35</f>
        <v>749009200.85831225</v>
      </c>
      <c r="P113" s="110">
        <f>'Type Data'!P35</f>
        <v>20364033.396386981</v>
      </c>
      <c r="Q113" s="112">
        <f>'Type Data'!Q35</f>
        <v>2.7947805469321369E-2</v>
      </c>
    </row>
    <row r="114" spans="2:17">
      <c r="B114" s="342"/>
      <c r="C114" s="154" t="s">
        <v>206</v>
      </c>
      <c r="D114" s="77">
        <f>'Type Data'!D36</f>
        <v>70309038.926157311</v>
      </c>
      <c r="E114" s="76">
        <f>'Type Data'!E36</f>
        <v>954588.49351152778</v>
      </c>
      <c r="F114" s="78">
        <f>'Type Data'!F36</f>
        <v>1.3763911148551097E-2</v>
      </c>
      <c r="G114" s="95">
        <f>'Type Data'!G36</f>
        <v>10.093988059136629</v>
      </c>
      <c r="H114" s="81">
        <f>'Type Data'!H36</f>
        <v>-0.22747157563520304</v>
      </c>
      <c r="I114" s="181">
        <f>'Type Data'!I36</f>
        <v>3.1093918094618291</v>
      </c>
      <c r="J114" s="182">
        <f>'Type Data'!J36</f>
        <v>5.1712953887431912E-2</v>
      </c>
      <c r="K114" s="78">
        <f>'Type Data'!K36</f>
        <v>1.691248699749975E-2</v>
      </c>
      <c r="L114" s="79">
        <f>'Type Data'!L36</f>
        <v>218618349.76812646</v>
      </c>
      <c r="M114" s="80">
        <f>'Type Data'!M36</f>
        <v>6554713.1402428448</v>
      </c>
      <c r="N114" s="78">
        <f>'Type Data'!N36</f>
        <v>3.0909180114385464E-2</v>
      </c>
      <c r="O114" s="77">
        <f>'Type Data'!O36</f>
        <v>69558831.001657367</v>
      </c>
      <c r="P114" s="76">
        <f>'Type Data'!P36</f>
        <v>5008911.0732212588</v>
      </c>
      <c r="Q114" s="78">
        <f>'Type Data'!Q36</f>
        <v>7.7597479265263794E-2</v>
      </c>
    </row>
    <row r="115" spans="2:17">
      <c r="B115" s="342"/>
      <c r="C115" s="154" t="s">
        <v>207</v>
      </c>
      <c r="D115" s="77">
        <f>'Type Data'!D37</f>
        <v>42033856.992972776</v>
      </c>
      <c r="E115" s="76">
        <f>'Type Data'!E37</f>
        <v>-287855.26295994222</v>
      </c>
      <c r="F115" s="78">
        <f>'Type Data'!F37</f>
        <v>-6.8015977524536536E-3</v>
      </c>
      <c r="G115" s="95">
        <f>'Type Data'!G37</f>
        <v>6.034633057808362</v>
      </c>
      <c r="H115" s="81">
        <f>'Type Data'!H37</f>
        <v>-0.26376368528545679</v>
      </c>
      <c r="I115" s="181">
        <f>'Type Data'!I37</f>
        <v>3.2463473388845467</v>
      </c>
      <c r="J115" s="182">
        <f>'Type Data'!J37</f>
        <v>-4.6596502011308605E-2</v>
      </c>
      <c r="K115" s="78">
        <f>'Type Data'!K37</f>
        <v>-1.4150408954023305E-2</v>
      </c>
      <c r="L115" s="79">
        <f>'Type Data'!L37</f>
        <v>136456499.79219076</v>
      </c>
      <c r="M115" s="80">
        <f>'Type Data'!M37</f>
        <v>-2906521.917149514</v>
      </c>
      <c r="N115" s="78">
        <f>'Type Data'!N37</f>
        <v>-2.0855761316738983E-2</v>
      </c>
      <c r="O115" s="77">
        <f>'Type Data'!O37</f>
        <v>78324974.434177995</v>
      </c>
      <c r="P115" s="76">
        <f>'Type Data'!P37</f>
        <v>-3020912.2632114142</v>
      </c>
      <c r="Q115" s="78">
        <f>'Type Data'!Q37</f>
        <v>-3.7136632051837509E-2</v>
      </c>
    </row>
    <row r="116" spans="2:17" ht="15" thickBot="1">
      <c r="B116" s="345"/>
      <c r="C116" s="155" t="s">
        <v>208</v>
      </c>
      <c r="D116" s="144">
        <f>'Type Data'!D38</f>
        <v>2391417.3824864891</v>
      </c>
      <c r="E116" s="138">
        <f>'Type Data'!E38</f>
        <v>-302766.82682823669</v>
      </c>
      <c r="F116" s="140">
        <f>'Type Data'!F38</f>
        <v>-0.11237792344764963</v>
      </c>
      <c r="G116" s="141">
        <f>'Type Data'!G38</f>
        <v>0.34332624754809304</v>
      </c>
      <c r="H116" s="142">
        <f>'Type Data'!H38</f>
        <v>-5.7627309024134765E-2</v>
      </c>
      <c r="I116" s="183">
        <f>'Type Data'!I38</f>
        <v>3.0626640726289129</v>
      </c>
      <c r="J116" s="184">
        <f>'Type Data'!J38</f>
        <v>8.7436410676865695E-2</v>
      </c>
      <c r="K116" s="140">
        <f>'Type Data'!K38</f>
        <v>2.938814121521667E-2</v>
      </c>
      <c r="L116" s="143">
        <f>'Type Data'!L38</f>
        <v>7324108.1000016453</v>
      </c>
      <c r="M116" s="139">
        <f>'Type Data'!M38</f>
        <v>-691703.28594593145</v>
      </c>
      <c r="N116" s="140">
        <f>'Type Data'!N38</f>
        <v>-8.6292360516185329E-2</v>
      </c>
      <c r="O116" s="144">
        <f>'Type Data'!O38</f>
        <v>9565669.5299459565</v>
      </c>
      <c r="P116" s="138">
        <f>'Type Data'!P38</f>
        <v>-1211067.3073129468</v>
      </c>
      <c r="Q116" s="140">
        <f>'Type Data'!Q38</f>
        <v>-0.11237792344764963</v>
      </c>
    </row>
    <row r="117" spans="2:17" ht="15" thickBot="1">
      <c r="B117" s="94" t="s">
        <v>209</v>
      </c>
      <c r="C117" s="156" t="s">
        <v>210</v>
      </c>
      <c r="D117" s="137">
        <f>Granola!D11</f>
        <v>299777.13574673259</v>
      </c>
      <c r="E117" s="131">
        <f>Granola!E11</f>
        <v>-550360.24271168455</v>
      </c>
      <c r="F117" s="133">
        <f>Granola!F11</f>
        <v>-0.64737800813989776</v>
      </c>
      <c r="G117" s="134">
        <f>Granola!G11</f>
        <v>4.3037806729341391E-2</v>
      </c>
      <c r="H117" s="135">
        <f>Granola!H11</f>
        <v>-8.3481235394579564E-2</v>
      </c>
      <c r="I117" s="187">
        <f>Granola!I11</f>
        <v>3.8829578120481267</v>
      </c>
      <c r="J117" s="188">
        <f>Granola!J11</f>
        <v>0.93467558505429915</v>
      </c>
      <c r="K117" s="133">
        <f>Granola!K11</f>
        <v>0.31702378303427459</v>
      </c>
      <c r="L117" s="136">
        <f>Granola!L11</f>
        <v>1164021.9711211871</v>
      </c>
      <c r="M117" s="132">
        <f>Granola!M11</f>
        <v>-1342422.9522908896</v>
      </c>
      <c r="N117" s="133">
        <f>Granola!N11</f>
        <v>-0.535588450299327</v>
      </c>
      <c r="O117" s="137">
        <f>Granola!O11</f>
        <v>491815.51242291927</v>
      </c>
      <c r="P117" s="131">
        <f>Granola!P11</f>
        <v>-233272.01434664219</v>
      </c>
      <c r="Q117" s="133">
        <f>Granola!Q11</f>
        <v>-0.3217156629157929</v>
      </c>
    </row>
    <row r="118" spans="2:17">
      <c r="B118" s="341" t="s">
        <v>211</v>
      </c>
      <c r="C118" s="157" t="s">
        <v>22</v>
      </c>
      <c r="D118" s="125">
        <f>'NB vs PL'!D19</f>
        <v>583560059.03408158</v>
      </c>
      <c r="E118" s="117">
        <f>'NB vs PL'!E19</f>
        <v>14631810.017788529</v>
      </c>
      <c r="F118" s="121">
        <f>'NB vs PL'!F19</f>
        <v>2.5718199163229635E-2</v>
      </c>
      <c r="G118" s="122">
        <f>'NB vs PL'!G19</f>
        <v>83.779388221556815</v>
      </c>
      <c r="H118" s="123">
        <f>'NB vs PL'!H19</f>
        <v>-0.88958284910140151</v>
      </c>
      <c r="I118" s="189">
        <f>'NB vs PL'!I19</f>
        <v>3.281119828608638</v>
      </c>
      <c r="J118" s="190">
        <f>'NB vs PL'!J19</f>
        <v>3.4945038789788718E-2</v>
      </c>
      <c r="K118" s="121">
        <f>'NB vs PL'!K19</f>
        <v>1.0764989888834299E-2</v>
      </c>
      <c r="L118" s="124">
        <f>'NB vs PL'!L19</f>
        <v>1914730480.8807526</v>
      </c>
      <c r="M118" s="118">
        <f>'NB vs PL'!M19</f>
        <v>67889941.708281517</v>
      </c>
      <c r="N118" s="121">
        <f>'NB vs PL'!N19</f>
        <v>3.6760045206015196E-2</v>
      </c>
      <c r="O118" s="125">
        <f>'NB vs PL'!O19</f>
        <v>782919938.75519609</v>
      </c>
      <c r="P118" s="117">
        <f>'NB vs PL'!P19</f>
        <v>16324732.375382662</v>
      </c>
      <c r="Q118" s="121">
        <f>'NB vs PL'!Q19</f>
        <v>2.1295114083056881E-2</v>
      </c>
    </row>
    <row r="119" spans="2:17" ht="15" thickBot="1">
      <c r="B119" s="343"/>
      <c r="C119" s="158" t="s">
        <v>21</v>
      </c>
      <c r="D119" s="130">
        <f>'NB vs PL'!D20</f>
        <v>112983651.08568314</v>
      </c>
      <c r="E119" s="119">
        <f>'NB vs PL'!E20</f>
        <v>9967689.8180100024</v>
      </c>
      <c r="F119" s="126">
        <f>'NB vs PL'!F20</f>
        <v>9.6758693462174264E-2</v>
      </c>
      <c r="G119" s="127">
        <f>'NB vs PL'!G20</f>
        <v>16.220611778441715</v>
      </c>
      <c r="H119" s="128">
        <f>'NB vs PL'!H20</f>
        <v>0.88958284909973884</v>
      </c>
      <c r="I119" s="191">
        <f>'NB vs PL'!I20</f>
        <v>1.8770710814760068</v>
      </c>
      <c r="J119" s="192">
        <f>'NB vs PL'!J20</f>
        <v>3.366366085950423E-3</v>
      </c>
      <c r="K119" s="126">
        <f>'NB vs PL'!K20</f>
        <v>1.7966363954256439E-3</v>
      </c>
      <c r="L119" s="129">
        <f>'NB vs PL'!L20</f>
        <v>212078344.13251105</v>
      </c>
      <c r="M119" s="120">
        <f>'NB vs PL'!M20</f>
        <v>19056851.744832486</v>
      </c>
      <c r="N119" s="126">
        <f>'NB vs PL'!N20</f>
        <v>9.8729170047847842E-2</v>
      </c>
      <c r="O119" s="130">
        <f>'NB vs PL'!O20</f>
        <v>123951125.75534894</v>
      </c>
      <c r="P119" s="119">
        <f>'NB vs PL'!P20</f>
        <v>5135531.0364777148</v>
      </c>
      <c r="Q119" s="126">
        <f>'NB vs PL'!Q20</f>
        <v>4.3222701941010862E-2</v>
      </c>
    </row>
    <row r="120" spans="2:17">
      <c r="B120" s="344" t="s">
        <v>92</v>
      </c>
      <c r="C120" s="153" t="s">
        <v>200</v>
      </c>
      <c r="D120" s="116">
        <f>Package!D35</f>
        <v>363579865.95392811</v>
      </c>
      <c r="E120" s="110">
        <f>Package!E35</f>
        <v>3080319.5092486739</v>
      </c>
      <c r="F120" s="112">
        <f>Package!F35</f>
        <v>8.5445863653017522E-3</v>
      </c>
      <c r="G120" s="113">
        <f>Package!G35</f>
        <v>52.197710017567815</v>
      </c>
      <c r="H120" s="114">
        <f>Package!H35</f>
        <v>-1.4525098857083236</v>
      </c>
      <c r="I120" s="185">
        <f>Package!I35</f>
        <v>3.2719955422946092</v>
      </c>
      <c r="J120" s="186">
        <f>Package!J35</f>
        <v>1.9189524673623559E-2</v>
      </c>
      <c r="K120" s="112">
        <f>Package!K35</f>
        <v>5.8993756681679586E-3</v>
      </c>
      <c r="L120" s="115">
        <f>Package!L35</f>
        <v>1189631700.6693244</v>
      </c>
      <c r="M120" s="111">
        <f>Package!M35</f>
        <v>16996606.644435167</v>
      </c>
      <c r="N120" s="112">
        <f>Package!N35</f>
        <v>1.4494369758367827E-2</v>
      </c>
      <c r="O120" s="116">
        <f>Package!O35</f>
        <v>675640305.48953009</v>
      </c>
      <c r="P120" s="110">
        <f>Package!P35</f>
        <v>4535826.7764391899</v>
      </c>
      <c r="Q120" s="112">
        <f>Package!Q35</f>
        <v>6.7587490775461454E-3</v>
      </c>
    </row>
    <row r="121" spans="2:17">
      <c r="B121" s="342"/>
      <c r="C121" s="154" t="s">
        <v>201</v>
      </c>
      <c r="D121" s="77">
        <f>Package!D36</f>
        <v>226933577.11935392</v>
      </c>
      <c r="E121" s="76">
        <f>Package!E36</f>
        <v>20070166.889437437</v>
      </c>
      <c r="F121" s="78">
        <f>Package!F36</f>
        <v>9.702134788907632E-2</v>
      </c>
      <c r="G121" s="95">
        <f>Package!G36</f>
        <v>32.579947793991472</v>
      </c>
      <c r="H121" s="81">
        <f>Package!H36</f>
        <v>1.7941463741837715</v>
      </c>
      <c r="I121" s="181">
        <f>Package!I36</f>
        <v>2.5484664752134645</v>
      </c>
      <c r="J121" s="182">
        <f>Package!J36</f>
        <v>4.5117513134515175E-2</v>
      </c>
      <c r="K121" s="78">
        <f>Package!K36</f>
        <v>1.8022862101113764E-2</v>
      </c>
      <c r="L121" s="79">
        <f>Package!L36</f>
        <v>578332613.38894284</v>
      </c>
      <c r="M121" s="80">
        <f>Package!M36</f>
        <v>60481310.097769499</v>
      </c>
      <c r="N121" s="78">
        <f>Package!N36</f>
        <v>0.11679281236405915</v>
      </c>
      <c r="O121" s="77">
        <f>Package!O36</f>
        <v>118495549.2736858</v>
      </c>
      <c r="P121" s="76">
        <f>Package!P36</f>
        <v>10019396.487555891</v>
      </c>
      <c r="Q121" s="78">
        <f>Package!Q36</f>
        <v>9.2364968983643769E-2</v>
      </c>
    </row>
    <row r="122" spans="2:17" ht="15" customHeight="1">
      <c r="B122" s="342"/>
      <c r="C122" s="154" t="s">
        <v>202</v>
      </c>
      <c r="D122" s="77">
        <f>Package!D37</f>
        <v>21867184.149097085</v>
      </c>
      <c r="E122" s="76">
        <f>Package!E37</f>
        <v>-234991.77979762107</v>
      </c>
      <c r="F122" s="78">
        <f>Package!F37</f>
        <v>-1.0632065392729531E-2</v>
      </c>
      <c r="G122" s="95">
        <f>Package!G37</f>
        <v>3.1393843389005549</v>
      </c>
      <c r="H122" s="81">
        <f>Package!H37</f>
        <v>-0.14990301421977126</v>
      </c>
      <c r="I122" s="181">
        <f>Package!I37</f>
        <v>2.7749460184530568</v>
      </c>
      <c r="J122" s="182">
        <f>Package!J37</f>
        <v>-5.2688399458840074E-3</v>
      </c>
      <c r="K122" s="78">
        <f>Package!K37</f>
        <v>-1.8951196991005962E-3</v>
      </c>
      <c r="L122" s="79">
        <f>Package!L37</f>
        <v>60680255.589316748</v>
      </c>
      <c r="M122" s="80">
        <f>Package!M37</f>
        <v>-768542.33114372194</v>
      </c>
      <c r="N122" s="78">
        <f>Package!N37</f>
        <v>-1.2507036055262231E-2</v>
      </c>
      <c r="O122" s="77">
        <f>Package!O37</f>
        <v>15946046.906095006</v>
      </c>
      <c r="P122" s="76">
        <f>Package!P37</f>
        <v>16482.35419934243</v>
      </c>
      <c r="Q122" s="78">
        <f>Package!Q37</f>
        <v>1.0347021191725535E-3</v>
      </c>
    </row>
    <row r="123" spans="2:17" ht="15" thickBot="1">
      <c r="B123" s="345"/>
      <c r="C123" s="155" t="s">
        <v>203</v>
      </c>
      <c r="D123" s="144">
        <f>Package!D38</f>
        <v>70468353.17412734</v>
      </c>
      <c r="E123" s="138">
        <f>Package!E38</f>
        <v>1099796.4697775841</v>
      </c>
      <c r="F123" s="140">
        <f>Package!F38</f>
        <v>1.5854394584926133E-2</v>
      </c>
      <c r="G123" s="141">
        <f>Package!G38</f>
        <v>10.116860169767365</v>
      </c>
      <c r="H123" s="142">
        <f>Package!H38</f>
        <v>-0.20669878686602416</v>
      </c>
      <c r="I123" s="183">
        <f>Package!I38</f>
        <v>3.1045598447605074</v>
      </c>
      <c r="J123" s="184">
        <f>Package!J38</f>
        <v>4.7164533352568316E-2</v>
      </c>
      <c r="K123" s="140">
        <f>Package!K38</f>
        <v>1.542637720957612E-2</v>
      </c>
      <c r="L123" s="143">
        <f>Package!L38</f>
        <v>218773219.59079739</v>
      </c>
      <c r="M123" s="139">
        <f>Package!M38</f>
        <v>6686119.563782692</v>
      </c>
      <c r="N123" s="140">
        <f>Package!N38</f>
        <v>3.1525347665798835E-2</v>
      </c>
      <c r="O123" s="144">
        <f>Package!O38</f>
        <v>69602783.280761465</v>
      </c>
      <c r="P123" s="138">
        <f>Package!P38</f>
        <v>5043920.7972535491</v>
      </c>
      <c r="Q123" s="140">
        <f>Package!Q38</f>
        <v>7.8129022154658612E-2</v>
      </c>
    </row>
    <row r="124" spans="2:17">
      <c r="B124" s="341" t="s">
        <v>212</v>
      </c>
      <c r="C124" s="159" t="s">
        <v>213</v>
      </c>
      <c r="D124" s="116">
        <f>Flavor!D107</f>
        <v>72576880.288376495</v>
      </c>
      <c r="E124" s="110">
        <f>Flavor!E107</f>
        <v>2318055.4724834561</v>
      </c>
      <c r="F124" s="112">
        <f>Flavor!F107</f>
        <v>3.2993086328410887E-2</v>
      </c>
      <c r="G124" s="113">
        <f>Flavor!G107</f>
        <v>10.419572990745474</v>
      </c>
      <c r="H124" s="114">
        <f>Flavor!H107</f>
        <v>-3.6477339117706009E-2</v>
      </c>
      <c r="I124" s="185">
        <f>Flavor!I107</f>
        <v>3.064297726821525</v>
      </c>
      <c r="J124" s="186">
        <f>Flavor!J107</f>
        <v>1.2466755732290391E-2</v>
      </c>
      <c r="K124" s="112">
        <f>Flavor!K107</f>
        <v>4.0850085900533536E-3</v>
      </c>
      <c r="L124" s="115">
        <f>Flavor!L107</f>
        <v>222397169.28747004</v>
      </c>
      <c r="M124" s="111">
        <f>Flavor!M107</f>
        <v>7979111.7219947577</v>
      </c>
      <c r="N124" s="112">
        <f>Flavor!N107</f>
        <v>3.7212871959528104E-2</v>
      </c>
      <c r="O124" s="116">
        <f>Flavor!O107</f>
        <v>100881883.34968153</v>
      </c>
      <c r="P124" s="110">
        <f>Flavor!P107</f>
        <v>-1168629.2317709625</v>
      </c>
      <c r="Q124" s="112">
        <f>Flavor!Q107</f>
        <v>-1.1451478314116366E-2</v>
      </c>
    </row>
    <row r="125" spans="2:17">
      <c r="B125" s="342"/>
      <c r="C125" s="154" t="s">
        <v>214</v>
      </c>
      <c r="D125" s="77">
        <f>Flavor!D108</f>
        <v>90298009.857772931</v>
      </c>
      <c r="E125" s="76">
        <f>Flavor!E108</f>
        <v>-4201787.1698923558</v>
      </c>
      <c r="F125" s="78">
        <f>Flavor!F108</f>
        <v>-4.4463451796221971E-2</v>
      </c>
      <c r="G125" s="95">
        <f>Flavor!G108</f>
        <v>12.963724823851422</v>
      </c>
      <c r="H125" s="81">
        <f>Flavor!H108</f>
        <v>-1.0999125408829986</v>
      </c>
      <c r="I125" s="181">
        <f>Flavor!I108</f>
        <v>2.8411771908740158</v>
      </c>
      <c r="J125" s="182">
        <f>Flavor!J108</f>
        <v>4.8167449160991804E-2</v>
      </c>
      <c r="K125" s="78">
        <f>Flavor!K108</f>
        <v>1.7245714700389651E-2</v>
      </c>
      <c r="L125" s="79">
        <f>Flavor!L108</f>
        <v>256552645.98922148</v>
      </c>
      <c r="M125" s="80">
        <f>Flavor!M108</f>
        <v>-7386207.6989511251</v>
      </c>
      <c r="N125" s="78">
        <f>Flavor!N108</f>
        <v>-2.7984541100104465E-2</v>
      </c>
      <c r="O125" s="77">
        <f>Flavor!O108</f>
        <v>93712083.823180273</v>
      </c>
      <c r="P125" s="76">
        <f>Flavor!P108</f>
        <v>-1740444.6167414933</v>
      </c>
      <c r="Q125" s="78">
        <f>Flavor!Q108</f>
        <v>-1.8233614605996915E-2</v>
      </c>
    </row>
    <row r="126" spans="2:17">
      <c r="B126" s="342"/>
      <c r="C126" s="154" t="s">
        <v>215</v>
      </c>
      <c r="D126" s="77">
        <f>Flavor!D109</f>
        <v>128176958.16959862</v>
      </c>
      <c r="E126" s="76">
        <f>Flavor!E109</f>
        <v>10174950.342617422</v>
      </c>
      <c r="F126" s="78">
        <f>Flavor!F109</f>
        <v>8.6226925541269608E-2</v>
      </c>
      <c r="G126" s="95">
        <f>Flavor!G109</f>
        <v>18.401854227864302</v>
      </c>
      <c r="H126" s="81">
        <f>Flavor!H109</f>
        <v>0.84057368983967251</v>
      </c>
      <c r="I126" s="181">
        <f>Flavor!I109</f>
        <v>3.0271385432621503</v>
      </c>
      <c r="J126" s="182">
        <f>Flavor!J109</f>
        <v>4.5775790537704975E-2</v>
      </c>
      <c r="K126" s="78">
        <f>Flavor!K109</f>
        <v>1.5353982166669887E-2</v>
      </c>
      <c r="L126" s="79">
        <f>Flavor!L109</f>
        <v>388009410.43329233</v>
      </c>
      <c r="M126" s="80">
        <f>Flavor!M109</f>
        <v>36202619.5512321</v>
      </c>
      <c r="N126" s="78">
        <f>Flavor!N109</f>
        <v>0.10290483438498682</v>
      </c>
      <c r="O126" s="77">
        <f>Flavor!O109</f>
        <v>123654477.55081964</v>
      </c>
      <c r="P126" s="76">
        <f>Flavor!P109</f>
        <v>6513228.0187804103</v>
      </c>
      <c r="Q126" s="78">
        <f>Flavor!Q109</f>
        <v>5.5601490037025615E-2</v>
      </c>
    </row>
    <row r="127" spans="2:17">
      <c r="B127" s="342"/>
      <c r="C127" s="154" t="s">
        <v>216</v>
      </c>
      <c r="D127" s="77">
        <f>Flavor!D110</f>
        <v>16079602.603925213</v>
      </c>
      <c r="E127" s="76">
        <f>Flavor!E110</f>
        <v>2209244.8545073811</v>
      </c>
      <c r="F127" s="78">
        <f>Flavor!F110</f>
        <v>0.15927814512211178</v>
      </c>
      <c r="G127" s="95">
        <f>Flavor!G110</f>
        <v>2.3084843593175557</v>
      </c>
      <c r="H127" s="81">
        <f>Flavor!H110</f>
        <v>0.24427165577239141</v>
      </c>
      <c r="I127" s="181">
        <f>Flavor!I110</f>
        <v>3.469332429045731</v>
      </c>
      <c r="J127" s="182">
        <f>Flavor!J110</f>
        <v>-5.714687412726871E-2</v>
      </c>
      <c r="K127" s="78">
        <f>Flavor!K110</f>
        <v>-1.6205078554083673E-2</v>
      </c>
      <c r="L127" s="79">
        <f>Flavor!L110</f>
        <v>55785486.759965919</v>
      </c>
      <c r="M127" s="80">
        <f>Flavor!M110</f>
        <v>6871957.2290387079</v>
      </c>
      <c r="N127" s="78">
        <f>Flavor!N110</f>
        <v>0.14049195171437553</v>
      </c>
      <c r="O127" s="77">
        <f>Flavor!O110</f>
        <v>22761124.810426369</v>
      </c>
      <c r="P127" s="76">
        <f>Flavor!P110</f>
        <v>2136878.2264753766</v>
      </c>
      <c r="Q127" s="78">
        <f>Flavor!Q110</f>
        <v>0.10361000183823511</v>
      </c>
    </row>
    <row r="128" spans="2:17">
      <c r="B128" s="342"/>
      <c r="C128" s="154" t="s">
        <v>217</v>
      </c>
      <c r="D128" s="77">
        <f>Flavor!D111</f>
        <v>125950970.73728713</v>
      </c>
      <c r="E128" s="76">
        <f>Flavor!E111</f>
        <v>12122036.56362246</v>
      </c>
      <c r="F128" s="78">
        <f>Flavor!F111</f>
        <v>0.10649345574235378</v>
      </c>
      <c r="G128" s="95">
        <f>Flavor!G111</f>
        <v>18.082278097899863</v>
      </c>
      <c r="H128" s="81">
        <f>Flavor!H111</f>
        <v>1.1420422224303266</v>
      </c>
      <c r="I128" s="181">
        <f>Flavor!I111</f>
        <v>2.804629118157115</v>
      </c>
      <c r="J128" s="182">
        <f>Flavor!J111</f>
        <v>2.5626705878893929E-2</v>
      </c>
      <c r="K128" s="78">
        <f>Flavor!K111</f>
        <v>9.2215486268272806E-3</v>
      </c>
      <c r="L128" s="79">
        <f>Flavor!L111</f>
        <v>353245759.98995024</v>
      </c>
      <c r="M128" s="80">
        <f>Flavor!M111</f>
        <v>36914877.334277272</v>
      </c>
      <c r="N128" s="78">
        <f>Flavor!N111</f>
        <v>0.11669703894974813</v>
      </c>
      <c r="O128" s="77">
        <f>Flavor!O111</f>
        <v>90108448.085455149</v>
      </c>
      <c r="P128" s="76">
        <f>Flavor!P111</f>
        <v>7182360.0130547434</v>
      </c>
      <c r="Q128" s="78">
        <f>Flavor!Q111</f>
        <v>8.6611586052196612E-2</v>
      </c>
    </row>
    <row r="129" spans="2:17">
      <c r="B129" s="342"/>
      <c r="C129" s="154" t="s">
        <v>218</v>
      </c>
      <c r="D129" s="77">
        <f>Flavor!D112</f>
        <v>31388838.360702146</v>
      </c>
      <c r="E129" s="76">
        <f>Flavor!E112</f>
        <v>-1133646.8058378175</v>
      </c>
      <c r="F129" s="78">
        <f>Flavor!F112</f>
        <v>-3.4857324095396769E-2</v>
      </c>
      <c r="G129" s="95">
        <f>Flavor!G112</f>
        <v>4.5063702255389915</v>
      </c>
      <c r="H129" s="81">
        <f>Flavor!H112</f>
        <v>-0.33368712874580986</v>
      </c>
      <c r="I129" s="181">
        <f>Flavor!I112</f>
        <v>2.9653734775926175</v>
      </c>
      <c r="J129" s="182">
        <f>Flavor!J112</f>
        <v>5.7420700754589049E-3</v>
      </c>
      <c r="K129" s="78">
        <f>Flavor!K112</f>
        <v>1.9401301327167427E-3</v>
      </c>
      <c r="L129" s="79">
        <f>Flavor!L112</f>
        <v>93079628.767267883</v>
      </c>
      <c r="M129" s="80">
        <f>Flavor!M112</f>
        <v>-3174939.7821346968</v>
      </c>
      <c r="N129" s="78">
        <f>Flavor!N112</f>
        <v>-3.2984821707503283E-2</v>
      </c>
      <c r="O129" s="77">
        <f>Flavor!O112</f>
        <v>62308290.18307858</v>
      </c>
      <c r="P129" s="76">
        <f>Flavor!P112</f>
        <v>-888878.14465535432</v>
      </c>
      <c r="Q129" s="78">
        <f>Flavor!Q112</f>
        <v>-1.4065157793870207E-2</v>
      </c>
    </row>
    <row r="130" spans="2:17">
      <c r="B130" s="342"/>
      <c r="C130" s="154" t="s">
        <v>219</v>
      </c>
      <c r="D130" s="77">
        <f>Flavor!D113</f>
        <v>3087820.1887292881</v>
      </c>
      <c r="E130" s="76">
        <f>Flavor!E113</f>
        <v>-12214.229700712953</v>
      </c>
      <c r="F130" s="78">
        <f>Flavor!F113</f>
        <v>-3.9400303519529301E-3</v>
      </c>
      <c r="G130" s="95">
        <f>Flavor!G113</f>
        <v>0.44330601854093543</v>
      </c>
      <c r="H130" s="81">
        <f>Flavor!H113</f>
        <v>-1.8046928769961335E-2</v>
      </c>
      <c r="I130" s="181">
        <f>Flavor!I113</f>
        <v>3.5379368952810406</v>
      </c>
      <c r="J130" s="182">
        <f>Flavor!J113</f>
        <v>0.10825826802705363</v>
      </c>
      <c r="K130" s="78">
        <f>Flavor!K113</f>
        <v>3.1565134752503589E-2</v>
      </c>
      <c r="L130" s="79">
        <f>Flavor!L113</f>
        <v>10924512.971699014</v>
      </c>
      <c r="M130" s="80">
        <f>Flavor!M113</f>
        <v>292391.18305789679</v>
      </c>
      <c r="N130" s="78">
        <f>Flavor!N113</f>
        <v>2.7500736811562339E-2</v>
      </c>
      <c r="O130" s="77">
        <f>Flavor!O113</f>
        <v>5693444.4587407522</v>
      </c>
      <c r="P130" s="76">
        <f>Flavor!P113</f>
        <v>359422.16425449681</v>
      </c>
      <c r="Q130" s="78">
        <f>Flavor!Q113</f>
        <v>6.7382951253508849E-2</v>
      </c>
    </row>
    <row r="131" spans="2:17">
      <c r="B131" s="342"/>
      <c r="C131" s="154" t="s">
        <v>220</v>
      </c>
      <c r="D131" s="77">
        <f>Flavor!D114</f>
        <v>23852736.655996338</v>
      </c>
      <c r="E131" s="76">
        <f>Flavor!E114</f>
        <v>-1132110.1780902222</v>
      </c>
      <c r="F131" s="78">
        <f>Flavor!F114</f>
        <v>-4.5311871856092242E-2</v>
      </c>
      <c r="G131" s="95">
        <f>Flavor!G114</f>
        <v>3.4244421863912491</v>
      </c>
      <c r="H131" s="81">
        <f>Flavor!H114</f>
        <v>-0.29384966756012609</v>
      </c>
      <c r="I131" s="181">
        <f>Flavor!I114</f>
        <v>3.2293024111990043</v>
      </c>
      <c r="J131" s="182">
        <f>Flavor!J114</f>
        <v>-2.0860465192625632E-2</v>
      </c>
      <c r="K131" s="78">
        <f>Flavor!K114</f>
        <v>-6.4182830171837946E-3</v>
      </c>
      <c r="L131" s="79">
        <f>Flavor!L114</f>
        <v>77027699.996903852</v>
      </c>
      <c r="M131" s="80">
        <f>Flavor!M114</f>
        <v>-4177121.6555752307</v>
      </c>
      <c r="N131" s="78">
        <f>Flavor!N114</f>
        <v>-5.1439330455665233E-2</v>
      </c>
      <c r="O131" s="77">
        <f>Flavor!O114</f>
        <v>49452119.431051381</v>
      </c>
      <c r="P131" s="76">
        <f>Flavor!P114</f>
        <v>-2367050.9637344927</v>
      </c>
      <c r="Q131" s="78">
        <f>Flavor!Q114</f>
        <v>-4.5679059423395729E-2</v>
      </c>
    </row>
    <row r="132" spans="2:17">
      <c r="B132" s="342"/>
      <c r="C132" s="154" t="s">
        <v>221</v>
      </c>
      <c r="D132" s="77">
        <f>Flavor!D115</f>
        <v>8677824.5332067758</v>
      </c>
      <c r="E132" s="76">
        <f>Flavor!E115</f>
        <v>-1259728.2604686301</v>
      </c>
      <c r="F132" s="78">
        <f>Flavor!F115</f>
        <v>-0.1267644345266134</v>
      </c>
      <c r="G132" s="95">
        <f>Flavor!G115</f>
        <v>1.2458406281085466</v>
      </c>
      <c r="H132" s="81">
        <f>Flavor!H115</f>
        <v>-0.2330846519345362</v>
      </c>
      <c r="I132" s="181">
        <f>Flavor!I115</f>
        <v>2.5660657562345937</v>
      </c>
      <c r="J132" s="182">
        <f>Flavor!J115</f>
        <v>-0.14991880628591758</v>
      </c>
      <c r="K132" s="78">
        <f>Flavor!K115</f>
        <v>-5.5198696028959993E-2</v>
      </c>
      <c r="L132" s="79">
        <f>Flavor!L115</f>
        <v>22267868.373274356</v>
      </c>
      <c r="M132" s="80">
        <f>Flavor!M115</f>
        <v>-4722371.6035806276</v>
      </c>
      <c r="N132" s="78">
        <f>Flavor!N115</f>
        <v>-0.17496589906685589</v>
      </c>
      <c r="O132" s="77">
        <f>Flavor!O115</f>
        <v>8247267.2428002926</v>
      </c>
      <c r="P132" s="76">
        <f>Flavor!P115</f>
        <v>-646034.20408217888</v>
      </c>
      <c r="Q132" s="78">
        <f>Flavor!Q115</f>
        <v>-7.264278715174384E-2</v>
      </c>
    </row>
    <row r="133" spans="2:17">
      <c r="B133" s="342"/>
      <c r="C133" s="154" t="s">
        <v>222</v>
      </c>
      <c r="D133" s="77">
        <f>Flavor!D116</f>
        <v>12635877.639003368</v>
      </c>
      <c r="E133" s="76">
        <f>Flavor!E116</f>
        <v>237535.61018828116</v>
      </c>
      <c r="F133" s="78">
        <f>Flavor!F116</f>
        <v>1.9158659249456318E-2</v>
      </c>
      <c r="G133" s="95">
        <f>Flavor!G116</f>
        <v>1.8140825127586833</v>
      </c>
      <c r="H133" s="81">
        <f>Flavor!H116</f>
        <v>-3.1062045236023739E-2</v>
      </c>
      <c r="I133" s="181">
        <f>Flavor!I116</f>
        <v>3.1210786670825921</v>
      </c>
      <c r="J133" s="182">
        <f>Flavor!J116</f>
        <v>-6.9642127702727041E-2</v>
      </c>
      <c r="K133" s="78">
        <f>Flavor!K116</f>
        <v>-2.1826456209062556E-2</v>
      </c>
      <c r="L133" s="79">
        <f>Flavor!L116</f>
        <v>39437568.138959363</v>
      </c>
      <c r="M133" s="80">
        <f>Flavor!M116</f>
        <v>-122079.59324173629</v>
      </c>
      <c r="N133" s="78">
        <f>Flavor!N116</f>
        <v>-3.0859625967388205E-3</v>
      </c>
      <c r="O133" s="77">
        <f>Flavor!O116</f>
        <v>27293058.483935807</v>
      </c>
      <c r="P133" s="76">
        <f>Flavor!P116</f>
        <v>1196986.3682903238</v>
      </c>
      <c r="Q133" s="78">
        <f>Flavor!Q116</f>
        <v>4.5868449588345891E-2</v>
      </c>
    </row>
    <row r="134" spans="2:17">
      <c r="B134" s="342"/>
      <c r="C134" s="154" t="s">
        <v>223</v>
      </c>
      <c r="D134" s="77">
        <f>Flavor!D117</f>
        <v>1656420.385345004</v>
      </c>
      <c r="E134" s="76">
        <f>Flavor!E117</f>
        <v>-548157.49054906005</v>
      </c>
      <c r="F134" s="78">
        <f>Flavor!F117</f>
        <v>-0.24864510187772587</v>
      </c>
      <c r="G134" s="95">
        <f>Flavor!G117</f>
        <v>0.23780566262814617</v>
      </c>
      <c r="H134" s="81">
        <f>Flavor!H117</f>
        <v>-9.0283759403246233E-2</v>
      </c>
      <c r="I134" s="181">
        <f>Flavor!I117</f>
        <v>3.202184731132578</v>
      </c>
      <c r="J134" s="182">
        <f>Flavor!J117</f>
        <v>9.8674222557356472E-2</v>
      </c>
      <c r="K134" s="78">
        <f>Flavor!K117</f>
        <v>3.1794389703116051E-2</v>
      </c>
      <c r="L134" s="79">
        <f>Flavor!L117</f>
        <v>5304164.0662885131</v>
      </c>
      <c r="M134" s="80">
        <f>Flavor!M117</f>
        <v>-1537766.5385211548</v>
      </c>
      <c r="N134" s="78">
        <f>Flavor!N117</f>
        <v>-0.22475623144148113</v>
      </c>
      <c r="O134" s="77">
        <f>Flavor!O117</f>
        <v>2501568.0995843504</v>
      </c>
      <c r="P134" s="76">
        <f>Flavor!P117</f>
        <v>-381197.91209606966</v>
      </c>
      <c r="Q134" s="78">
        <f>Flavor!Q117</f>
        <v>-0.13223338645992361</v>
      </c>
    </row>
    <row r="135" spans="2:17">
      <c r="B135" s="342"/>
      <c r="C135" s="154" t="s">
        <v>224</v>
      </c>
      <c r="D135" s="77">
        <f>Flavor!D118</f>
        <v>9051832.6144841276</v>
      </c>
      <c r="E135" s="76">
        <f>Flavor!E118</f>
        <v>-123878.80230158754</v>
      </c>
      <c r="F135" s="78">
        <f>Flavor!F118</f>
        <v>-1.3500729989716997E-2</v>
      </c>
      <c r="G135" s="95">
        <f>Flavor!G118</f>
        <v>1.2995354753727677</v>
      </c>
      <c r="H135" s="81">
        <f>Flavor!H118</f>
        <v>-6.6011139413606257E-2</v>
      </c>
      <c r="I135" s="181">
        <f>Flavor!I118</f>
        <v>2.8319370285255405</v>
      </c>
      <c r="J135" s="182">
        <f>Flavor!J118</f>
        <v>2.1946291169438581E-2</v>
      </c>
      <c r="K135" s="78">
        <f>Flavor!K118</f>
        <v>7.8100937763544631E-3</v>
      </c>
      <c r="L135" s="79">
        <f>Flavor!L118</f>
        <v>25634219.956972755</v>
      </c>
      <c r="M135" s="80">
        <f>Flavor!M118</f>
        <v>-149444.13284773752</v>
      </c>
      <c r="N135" s="78">
        <f>Flavor!N118</f>
        <v>-5.7960781806313845E-3</v>
      </c>
      <c r="O135" s="77">
        <f>Flavor!O118</f>
        <v>15550455.859450327</v>
      </c>
      <c r="P135" s="76">
        <f>Flavor!P118</f>
        <v>-453772.94676756859</v>
      </c>
      <c r="Q135" s="78">
        <f>Flavor!Q118</f>
        <v>-2.8353315380699295E-2</v>
      </c>
    </row>
    <row r="136" spans="2:17" ht="15" thickBot="1">
      <c r="B136" s="343"/>
      <c r="C136" s="160" t="s">
        <v>225</v>
      </c>
      <c r="D136" s="144">
        <f>Flavor!D119</f>
        <v>4824236.354730757</v>
      </c>
      <c r="E136" s="138">
        <f>Flavor!E119</f>
        <v>91653.119535289705</v>
      </c>
      <c r="F136" s="140">
        <f>Flavor!F119</f>
        <v>1.936640413499335E-2</v>
      </c>
      <c r="G136" s="141">
        <f>Flavor!G119</f>
        <v>0.69259635607092074</v>
      </c>
      <c r="H136" s="142">
        <f>Flavor!H119</f>
        <v>-1.1715573813179336E-2</v>
      </c>
      <c r="I136" s="183">
        <f>Flavor!I119</f>
        <v>2.6264870450468862</v>
      </c>
      <c r="J136" s="184">
        <f>Flavor!J119</f>
        <v>0.2171517531066196</v>
      </c>
      <c r="K136" s="140">
        <f>Flavor!K119</f>
        <v>9.0129320660780554E-2</v>
      </c>
      <c r="L136" s="143">
        <f>Flavor!L119</f>
        <v>12670794.287944548</v>
      </c>
      <c r="M136" s="139">
        <f>Flavor!M119</f>
        <v>1268414.477343265</v>
      </c>
      <c r="N136" s="140">
        <f>Flavor!N119</f>
        <v>0.11124120564410295</v>
      </c>
      <c r="O136" s="144">
        <f>Flavor!O119</f>
        <v>11112649.172257703</v>
      </c>
      <c r="P136" s="138">
        <f>Flavor!P119</f>
        <v>644112.00893959031</v>
      </c>
      <c r="Q136" s="140">
        <f>Flavor!Q119</f>
        <v>6.1528368184675025E-2</v>
      </c>
    </row>
    <row r="137" spans="2:17">
      <c r="B137" s="344" t="s">
        <v>226</v>
      </c>
      <c r="C137" s="224" t="s">
        <v>338</v>
      </c>
      <c r="D137" s="116">
        <f>Fat!D35</f>
        <v>164523521.589715</v>
      </c>
      <c r="E137" s="110">
        <f>Fat!E35</f>
        <v>11532193.468413472</v>
      </c>
      <c r="F137" s="112">
        <f>Fat!F35</f>
        <v>7.5378085869481401E-2</v>
      </c>
      <c r="G137" s="113">
        <f>Fat!G35</f>
        <v>23.619985249945646</v>
      </c>
      <c r="H137" s="114">
        <f>Fat!H35</f>
        <v>0.85152831858118461</v>
      </c>
      <c r="I137" s="185">
        <f>Fat!I35</f>
        <v>3.311642729976727</v>
      </c>
      <c r="J137" s="186">
        <f>Fat!J35</f>
        <v>1.5305508346029839E-2</v>
      </c>
      <c r="K137" s="112">
        <f>Fat!K35</f>
        <v>4.6431864572576125E-3</v>
      </c>
      <c r="L137" s="115">
        <f>Fat!L35</f>
        <v>544843124.18274879</v>
      </c>
      <c r="M137" s="111">
        <f>Fat!M35</f>
        <v>40532114.709787369</v>
      </c>
      <c r="N137" s="112">
        <f>Fat!N35</f>
        <v>8.0371266834222257E-2</v>
      </c>
      <c r="O137" s="116">
        <f>Fat!O35</f>
        <v>197721762.08656237</v>
      </c>
      <c r="P137" s="110">
        <f>Fat!P35</f>
        <v>13920485.298143119</v>
      </c>
      <c r="Q137" s="112">
        <f>Fat!Q35</f>
        <v>7.5736608261799662E-2</v>
      </c>
    </row>
    <row r="138" spans="2:17">
      <c r="B138" s="342"/>
      <c r="C138" s="225" t="s">
        <v>228</v>
      </c>
      <c r="D138" s="77">
        <f>Fat!D36</f>
        <v>18851740.20957838</v>
      </c>
      <c r="E138" s="76">
        <f>Fat!E36</f>
        <v>3163580.7068491839</v>
      </c>
      <c r="F138" s="78">
        <f>Fat!F36</f>
        <v>0.20165403763894868</v>
      </c>
      <c r="G138" s="95">
        <f>Fat!G36</f>
        <v>2.706469089547404</v>
      </c>
      <c r="H138" s="81">
        <f>Fat!H36</f>
        <v>0.37172771331032672</v>
      </c>
      <c r="I138" s="181">
        <f>Fat!I36</f>
        <v>3.7326424590871019</v>
      </c>
      <c r="J138" s="182">
        <f>Fat!J36</f>
        <v>0.2401991523807836</v>
      </c>
      <c r="K138" s="78">
        <f>Fat!K36</f>
        <v>6.8776822209123428E-2</v>
      </c>
      <c r="L138" s="79">
        <f>Fat!L36</f>
        <v>70366805.93395184</v>
      </c>
      <c r="M138" s="80">
        <f>Fat!M36</f>
        <v>15576798.284104139</v>
      </c>
      <c r="N138" s="78">
        <f>Fat!N36</f>
        <v>0.28429998374251803</v>
      </c>
      <c r="O138" s="77">
        <f>Fat!O36</f>
        <v>31041624.832947925</v>
      </c>
      <c r="P138" s="76">
        <f>Fat!P36</f>
        <v>7593306.5427851602</v>
      </c>
      <c r="Q138" s="78">
        <f>Fat!Q36</f>
        <v>0.3238316048435238</v>
      </c>
    </row>
    <row r="139" spans="2:17">
      <c r="B139" s="342"/>
      <c r="C139" s="225" t="s">
        <v>89</v>
      </c>
      <c r="D139" s="77">
        <f>Fat!D37</f>
        <v>269396503.58699226</v>
      </c>
      <c r="E139" s="76">
        <f>Fat!E37</f>
        <v>-3775564.3795048594</v>
      </c>
      <c r="F139" s="78">
        <f>Fat!F37</f>
        <v>-1.3821194852058993E-2</v>
      </c>
      <c r="G139" s="95">
        <f>Fat!G37</f>
        <v>38.676180643518826</v>
      </c>
      <c r="H139" s="81">
        <f>Fat!H37</f>
        <v>-1.9777998187957735</v>
      </c>
      <c r="I139" s="181">
        <f>Fat!I37</f>
        <v>2.8943765737349723</v>
      </c>
      <c r="J139" s="182">
        <f>Fat!J37</f>
        <v>-9.8985172045655823E-3</v>
      </c>
      <c r="K139" s="78">
        <f>Fat!K37</f>
        <v>-3.408257446219874E-3</v>
      </c>
      <c r="L139" s="79">
        <f>Fat!L37</f>
        <v>779734929.02829981</v>
      </c>
      <c r="M139" s="80">
        <f>Fat!M37</f>
        <v>-13631903.507240295</v>
      </c>
      <c r="N139" s="78">
        <f>Fat!N37</f>
        <v>-1.7182346108008787E-2</v>
      </c>
      <c r="O139" s="77">
        <f>Fat!O37</f>
        <v>384891978.56751794</v>
      </c>
      <c r="P139" s="76">
        <f>Fat!P37</f>
        <v>-7804468.9818384051</v>
      </c>
      <c r="Q139" s="78">
        <f>Fat!Q37</f>
        <v>-1.9874050377951268E-2</v>
      </c>
    </row>
    <row r="140" spans="2:17" ht="15" thickBot="1">
      <c r="B140" s="345"/>
      <c r="C140" s="226" t="s">
        <v>23</v>
      </c>
      <c r="D140" s="109">
        <f>Fat!D38</f>
        <v>243504244.26231292</v>
      </c>
      <c r="E140" s="103">
        <f>Fat!E38</f>
        <v>13525490.894649386</v>
      </c>
      <c r="F140" s="105">
        <f>Fat!F38</f>
        <v>5.8811914999062499E-2</v>
      </c>
      <c r="G140" s="106">
        <f>Fat!G38</f>
        <v>34.958932328947583</v>
      </c>
      <c r="H140" s="107">
        <f>Fat!H38</f>
        <v>0.73306210819306727</v>
      </c>
      <c r="I140" s="193">
        <f>Fat!I38</f>
        <v>3.0011714825571203</v>
      </c>
      <c r="J140" s="194">
        <f>Fat!J38</f>
        <v>1.4030420278163813E-2</v>
      </c>
      <c r="K140" s="105">
        <f>Fat!K38</f>
        <v>4.6969393094076694E-3</v>
      </c>
      <c r="L140" s="108">
        <f>Fat!L38</f>
        <v>730797993.76167679</v>
      </c>
      <c r="M140" s="104">
        <f>Fat!M38</f>
        <v>43819016.125404239</v>
      </c>
      <c r="N140" s="105">
        <f>Fat!N38</f>
        <v>6.3785090303890818E-2</v>
      </c>
      <c r="O140" s="109">
        <f>Fat!O38</f>
        <v>292803310.33706552</v>
      </c>
      <c r="P140" s="103">
        <f>Fat!P38</f>
        <v>7431642.0399936438</v>
      </c>
      <c r="Q140" s="105">
        <f>Fat!Q38</f>
        <v>2.6041975660517587E-2</v>
      </c>
    </row>
    <row r="141" spans="2:17" ht="15" hidden="1" thickBot="1">
      <c r="B141" s="341" t="s">
        <v>229</v>
      </c>
      <c r="C141" s="157" t="s">
        <v>230</v>
      </c>
      <c r="D141" s="125">
        <f>Organic!D11</f>
        <v>40321559.392408438</v>
      </c>
      <c r="E141" s="117">
        <f>Organic!E11</f>
        <v>2381888.2112922445</v>
      </c>
      <c r="F141" s="121">
        <f>Organic!F11</f>
        <v>6.2780939769393349E-2</v>
      </c>
      <c r="G141" s="122">
        <f>Organic!G11</f>
        <v>5.7888053264417394</v>
      </c>
      <c r="H141" s="123">
        <f>Organic!H11</f>
        <v>0.14255217023360522</v>
      </c>
      <c r="I141" s="189">
        <f>Organic!I11</f>
        <v>3.4858270183956117</v>
      </c>
      <c r="J141" s="190">
        <f>Organic!J11</f>
        <v>2.7686386172394162E-2</v>
      </c>
      <c r="K141" s="121">
        <f>Organic!K11</f>
        <v>8.006148134754934E-3</v>
      </c>
      <c r="L141" s="124">
        <f>Organic!L11</f>
        <v>140553981.15390068</v>
      </c>
      <c r="M141" s="118">
        <f>Organic!M11</f>
        <v>9353262.6692945361</v>
      </c>
      <c r="N141" s="121">
        <f>Organic!N11</f>
        <v>7.1289721407981163E-2</v>
      </c>
      <c r="O141" s="125">
        <f>Organic!O11</f>
        <v>30070939.379942089</v>
      </c>
      <c r="P141" s="117">
        <f>Organic!P11</f>
        <v>690139.93605288491</v>
      </c>
      <c r="Q141" s="121">
        <f>Organic!Q11</f>
        <v>2.3489488002901307E-2</v>
      </c>
    </row>
    <row r="142" spans="2:17" hidden="1">
      <c r="B142" s="342"/>
      <c r="C142" s="161" t="s">
        <v>231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5" t="e">
        <f>#REF!</f>
        <v>#REF!</v>
      </c>
      <c r="J142" s="196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8" t="s">
        <v>232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91" t="e">
        <f>#REF!</f>
        <v>#REF!</v>
      </c>
      <c r="J143" s="192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93</v>
      </c>
      <c r="C144" s="153" t="s">
        <v>233</v>
      </c>
      <c r="D144" s="116">
        <f>Size!D59</f>
        <v>184544721.50642633</v>
      </c>
      <c r="E144" s="110">
        <f>Size!E59</f>
        <v>-1523611.7466644049</v>
      </c>
      <c r="F144" s="112">
        <f>Size!F59</f>
        <v>-8.1884527045877464E-3</v>
      </c>
      <c r="G144" s="113">
        <f>Size!G59</f>
        <v>26.494349001399026</v>
      </c>
      <c r="H144" s="114">
        <f>Size!H59</f>
        <v>-1.1966899874566082</v>
      </c>
      <c r="I144" s="185">
        <f>Size!I59</f>
        <v>3.4690153518465796</v>
      </c>
      <c r="J144" s="186">
        <f>Size!J59</f>
        <v>2.3927226946929281E-2</v>
      </c>
      <c r="K144" s="112">
        <f>Size!K59</f>
        <v>6.9453163691208164E-3</v>
      </c>
      <c r="L144" s="115">
        <f>Size!L59</f>
        <v>640188472.0080446</v>
      </c>
      <c r="M144" s="111">
        <f>Size!M59</f>
        <v>-833333.30204904079</v>
      </c>
      <c r="N144" s="112">
        <f>Size!N59</f>
        <v>-1.3000077300738882E-3</v>
      </c>
      <c r="O144" s="116">
        <f>Size!O59</f>
        <v>545848335.71440494</v>
      </c>
      <c r="P144" s="110">
        <f>Size!P59</f>
        <v>-1591315.0886710882</v>
      </c>
      <c r="Q144" s="112">
        <f>Size!Q59</f>
        <v>-2.9068319883966773E-3</v>
      </c>
    </row>
    <row r="145" spans="1:17">
      <c r="B145" s="342"/>
      <c r="C145" s="154" t="s">
        <v>234</v>
      </c>
      <c r="D145" s="77">
        <f>Size!D60</f>
        <v>85008079.534147158</v>
      </c>
      <c r="E145" s="76">
        <f>Size!E60</f>
        <v>-5541388.9544007033</v>
      </c>
      <c r="F145" s="78">
        <f>Size!F60</f>
        <v>-6.1197365891789236E-2</v>
      </c>
      <c r="G145" s="95">
        <f>Size!G60</f>
        <v>12.204270643622566</v>
      </c>
      <c r="H145" s="81">
        <f>Size!H60</f>
        <v>-1.2714714050039877</v>
      </c>
      <c r="I145" s="181">
        <f>Size!I60</f>
        <v>3.2940044638548698</v>
      </c>
      <c r="J145" s="182">
        <f>Size!J60</f>
        <v>-2.5093001663176295E-2</v>
      </c>
      <c r="K145" s="78">
        <f>Size!K60</f>
        <v>-7.5601882511334359E-3</v>
      </c>
      <c r="L145" s="79">
        <f>Size!L60</f>
        <v>280016993.44921052</v>
      </c>
      <c r="M145" s="80">
        <f>Size!M60</f>
        <v>-20525517.915134847</v>
      </c>
      <c r="N145" s="78">
        <f>Size!N60</f>
        <v>-6.8294890536307259E-2</v>
      </c>
      <c r="O145" s="77">
        <f>Size!O60</f>
        <v>61673379.182581544</v>
      </c>
      <c r="P145" s="76">
        <f>Size!P60</f>
        <v>-4125200.6824909076</v>
      </c>
      <c r="Q145" s="78">
        <f>Size!Q60</f>
        <v>-6.2694372598164058E-2</v>
      </c>
    </row>
    <row r="146" spans="1:17">
      <c r="B146" s="342"/>
      <c r="C146" s="154" t="s">
        <v>235</v>
      </c>
      <c r="D146" s="77">
        <f>Size!D61</f>
        <v>131795813.20025025</v>
      </c>
      <c r="E146" s="76">
        <f>Size!E61</f>
        <v>6377886.7720759064</v>
      </c>
      <c r="F146" s="78">
        <f>Size!F61</f>
        <v>5.0853071436549872E-2</v>
      </c>
      <c r="G146" s="95">
        <f>Size!G61</f>
        <v>18.921398798876119</v>
      </c>
      <c r="H146" s="81">
        <f>Size!H61</f>
        <v>0.25646731964326008</v>
      </c>
      <c r="I146" s="181">
        <f>Size!I61</f>
        <v>3.0582137886788234</v>
      </c>
      <c r="J146" s="182">
        <f>Size!J61</f>
        <v>3.2032677977986257E-2</v>
      </c>
      <c r="K146" s="78">
        <f>Size!K61</f>
        <v>1.0585182051634633E-2</v>
      </c>
      <c r="L146" s="79">
        <f>Size!L61</f>
        <v>403059773.21914381</v>
      </c>
      <c r="M146" s="80">
        <f>Size!M61</f>
        <v>23522413.318935275</v>
      </c>
      <c r="N146" s="78">
        <f>Size!N61</f>
        <v>6.1976542507225126E-2</v>
      </c>
      <c r="O146" s="77">
        <f>Size!O61</f>
        <v>88448691.453807563</v>
      </c>
      <c r="P146" s="76">
        <f>Size!P61</f>
        <v>5710467.7620601058</v>
      </c>
      <c r="Q146" s="78">
        <f>Size!Q61</f>
        <v>6.9018496013828298E-2</v>
      </c>
    </row>
    <row r="147" spans="1:17">
      <c r="B147" s="342"/>
      <c r="C147" s="154" t="s">
        <v>236</v>
      </c>
      <c r="D147" s="77">
        <f>Size!D62</f>
        <v>202145240.33882964</v>
      </c>
      <c r="E147" s="76">
        <f>Size!E62</f>
        <v>19932954.723071933</v>
      </c>
      <c r="F147" s="78">
        <f>Size!F62</f>
        <v>0.1093941314424088</v>
      </c>
      <c r="G147" s="95">
        <f>Size!G62</f>
        <v>29.021185232448591</v>
      </c>
      <c r="H147" s="81">
        <f>Size!H62</f>
        <v>1.9040104987375095</v>
      </c>
      <c r="I147" s="181">
        <f>Size!I62</f>
        <v>2.4323204307429545</v>
      </c>
      <c r="J147" s="182">
        <f>Size!J62</f>
        <v>5.4205666684022713E-2</v>
      </c>
      <c r="K147" s="78">
        <f>Size!K62</f>
        <v>2.2793545333996107E-2</v>
      </c>
      <c r="L147" s="79">
        <f>Size!L62</f>
        <v>491681998.05358016</v>
      </c>
      <c r="M147" s="80">
        <f>Size!M62</f>
        <v>58360271.437823892</v>
      </c>
      <c r="N147" s="78">
        <f>Size!N62</f>
        <v>0.13468115687071072</v>
      </c>
      <c r="O147" s="77">
        <f>Size!O62</f>
        <v>101177051.43250072</v>
      </c>
      <c r="P147" s="76">
        <f>Size!P62</f>
        <v>10007794.033359587</v>
      </c>
      <c r="Q147" s="78">
        <f>Size!Q62</f>
        <v>0.10977158659464814</v>
      </c>
    </row>
    <row r="148" spans="1:17">
      <c r="B148" s="342"/>
      <c r="C148" s="154" t="s">
        <v>237</v>
      </c>
      <c r="D148" s="77">
        <f>Size!D63</f>
        <v>219022695.67478284</v>
      </c>
      <c r="E148" s="76">
        <f>Size!E63</f>
        <v>2772335.7767497897</v>
      </c>
      <c r="F148" s="78">
        <f>Size!F63</f>
        <v>1.2820028498713292E-2</v>
      </c>
      <c r="G148" s="95">
        <f>Size!G63</f>
        <v>31.444214123636339</v>
      </c>
      <c r="H148" s="81">
        <f>Size!H63</f>
        <v>-0.73857078445079694</v>
      </c>
      <c r="I148" s="181">
        <f>Size!I63</f>
        <v>3.5795181658967463</v>
      </c>
      <c r="J148" s="182">
        <f>Size!J63</f>
        <v>4.8800253211855438E-2</v>
      </c>
      <c r="K148" s="78">
        <f>Size!K63</f>
        <v>1.3821623369153806E-2</v>
      </c>
      <c r="L148" s="79">
        <f>Size!L63</f>
        <v>783995717.91155994</v>
      </c>
      <c r="M148" s="80">
        <f>Size!M63</f>
        <v>20476698.595020294</v>
      </c>
      <c r="N148" s="78">
        <f>Size!N63</f>
        <v>2.6818845473358228E-2</v>
      </c>
      <c r="O148" s="77">
        <f>Size!O63</f>
        <v>618778697.62312865</v>
      </c>
      <c r="P148" s="76">
        <f>Size!P63</f>
        <v>9032226.5671283007</v>
      </c>
      <c r="Q148" s="78">
        <f>Size!Q63</f>
        <v>1.4813085431205001E-2</v>
      </c>
    </row>
    <row r="149" spans="1:17" ht="15" customHeight="1">
      <c r="B149" s="342"/>
      <c r="C149" s="154" t="s">
        <v>238</v>
      </c>
      <c r="D149" s="77">
        <f>Size!D64</f>
        <v>232597507.49215874</v>
      </c>
      <c r="E149" s="76">
        <f>Size!E64</f>
        <v>20392556.218811214</v>
      </c>
      <c r="F149" s="78">
        <f>Size!F64</f>
        <v>9.6098399667135737E-2</v>
      </c>
      <c r="G149" s="95">
        <f>Size!G64</f>
        <v>33.393095668348245</v>
      </c>
      <c r="H149" s="81">
        <f>Size!H64</f>
        <v>1.8123560733647004</v>
      </c>
      <c r="I149" s="181">
        <f>Size!I64</f>
        <v>2.4957781656564739</v>
      </c>
      <c r="J149" s="182">
        <f>Size!J64</f>
        <v>4.7285147122392068E-2</v>
      </c>
      <c r="K149" s="78">
        <f>Size!K64</f>
        <v>1.9311938716779265E-2</v>
      </c>
      <c r="L149" s="79">
        <f>Size!L64</f>
        <v>580511780.58504784</v>
      </c>
      <c r="M149" s="80">
        <f>Size!M64</f>
        <v>60929438.893891394</v>
      </c>
      <c r="N149" s="78">
        <f>Size!N64</f>
        <v>0.11726618478906718</v>
      </c>
      <c r="O149" s="77">
        <f>Size!O64</f>
        <v>118260710.02716592</v>
      </c>
      <c r="P149" s="76">
        <f>Size!P64</f>
        <v>10209399.42200692</v>
      </c>
      <c r="Q149" s="78">
        <f>Size!Q64</f>
        <v>9.4486585723278255E-2</v>
      </c>
    </row>
    <row r="150" spans="1:17" ht="15" thickBot="1">
      <c r="B150" s="345"/>
      <c r="C150" s="155" t="s">
        <v>239</v>
      </c>
      <c r="D150" s="144">
        <f>Size!D65</f>
        <v>244655806.48165488</v>
      </c>
      <c r="E150" s="138">
        <f>Size!E65</f>
        <v>1280808.6948441863</v>
      </c>
      <c r="F150" s="140">
        <f>Size!F65</f>
        <v>5.2626962773149643E-3</v>
      </c>
      <c r="G150" s="141">
        <f>Size!G65</f>
        <v>35.124257519974563</v>
      </c>
      <c r="H150" s="142">
        <f>Size!H65</f>
        <v>-1.0952669676253919</v>
      </c>
      <c r="I150" s="183">
        <f>Size!I65</f>
        <v>3.1114542726667276</v>
      </c>
      <c r="J150" s="184">
        <f>Size!J65</f>
        <v>3.7173515986901329E-3</v>
      </c>
      <c r="K150" s="140">
        <f>Size!K65</f>
        <v>1.1961603228025457E-3</v>
      </c>
      <c r="L150" s="143">
        <f>Size!L65</f>
        <v>761235354.41006911</v>
      </c>
      <c r="M150" s="139">
        <f>Size!M65</f>
        <v>4889888.1231455803</v>
      </c>
      <c r="N150" s="140">
        <f>Size!N65</f>
        <v>6.4651516285953066E-3</v>
      </c>
      <c r="O150" s="144">
        <f>Size!O65</f>
        <v>169419268.17379907</v>
      </c>
      <c r="P150" s="138">
        <f>Size!P65</f>
        <v>1899338.9099483192</v>
      </c>
      <c r="Q150" s="140">
        <f>Size!Q65</f>
        <v>1.1337987774318974E-2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80" t="s">
        <v>308</v>
      </c>
      <c r="D153" s="180"/>
      <c r="E153" s="180"/>
      <c r="F153" s="180"/>
      <c r="G153" s="180"/>
      <c r="H153" s="180"/>
      <c r="I153" s="178"/>
      <c r="J153" s="178"/>
      <c r="K153" s="178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8"/>
      <c r="J155" s="198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9"/>
      <c r="J156" s="199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9"/>
      <c r="J157" s="199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9"/>
      <c r="J158" s="199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200"/>
      <c r="J159" s="200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200"/>
      <c r="J160" s="200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200"/>
      <c r="J161" s="200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200"/>
      <c r="J162" s="200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200"/>
      <c r="J163" s="200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200"/>
      <c r="J164" s="200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200"/>
      <c r="J165" s="200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200"/>
      <c r="J166" s="200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200"/>
      <c r="J167" s="200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200"/>
      <c r="J168" s="200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200"/>
      <c r="J169" s="200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200"/>
      <c r="J170" s="200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200"/>
      <c r="J171" s="200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200"/>
      <c r="J172" s="200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200"/>
      <c r="J173" s="200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200"/>
      <c r="J174" s="200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200"/>
      <c r="J175" s="200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200"/>
      <c r="J176" s="200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200"/>
      <c r="J177" s="200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200"/>
      <c r="J178" s="200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200"/>
      <c r="J179" s="200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200"/>
      <c r="J180" s="200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200"/>
      <c r="J181" s="200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200"/>
      <c r="J182" s="200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200"/>
      <c r="J183" s="200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200"/>
      <c r="J184" s="200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200"/>
      <c r="J185" s="200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200"/>
      <c r="J186" s="200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200"/>
      <c r="J187" s="200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200"/>
      <c r="J188" s="200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200"/>
      <c r="J189" s="200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200"/>
      <c r="J190" s="200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200"/>
      <c r="J191" s="200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200"/>
      <c r="J192" s="200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200"/>
      <c r="J193" s="200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200"/>
      <c r="J194" s="200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200"/>
      <c r="J195" s="200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200"/>
      <c r="J196" s="200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200"/>
      <c r="J197" s="200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200"/>
      <c r="J198" s="200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200"/>
      <c r="J199" s="200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200"/>
      <c r="J200" s="200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200"/>
      <c r="J201" s="200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200"/>
      <c r="J202" s="200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200"/>
      <c r="J203" s="200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200"/>
      <c r="J204" s="200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200"/>
      <c r="J205" s="200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200"/>
      <c r="J206" s="200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200"/>
      <c r="J207" s="200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200"/>
      <c r="J208" s="200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200"/>
      <c r="J209" s="200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200"/>
      <c r="J210" s="200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200"/>
      <c r="J211" s="200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200"/>
      <c r="J212" s="200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200"/>
      <c r="J213" s="200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200"/>
      <c r="J214" s="200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200"/>
      <c r="J215" s="200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200"/>
      <c r="J216" s="200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200"/>
      <c r="J217" s="200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201"/>
      <c r="J218" s="201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201"/>
      <c r="J219" s="201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201"/>
      <c r="J220" s="201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201"/>
      <c r="J221" s="201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201"/>
      <c r="J222" s="201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201"/>
      <c r="J223" s="201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201"/>
      <c r="J224" s="201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201"/>
      <c r="J225" s="201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201"/>
      <c r="J226" s="201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201"/>
      <c r="J227" s="201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201"/>
      <c r="J228" s="201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201"/>
      <c r="J229" s="201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201"/>
      <c r="J230" s="201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201"/>
      <c r="J231" s="201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201"/>
      <c r="J232" s="201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201"/>
      <c r="J233" s="201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201"/>
      <c r="J234" s="201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201"/>
      <c r="J235" s="201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201"/>
      <c r="J236" s="201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201"/>
      <c r="J237" s="201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201"/>
      <c r="J238" s="201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201"/>
      <c r="J239" s="201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201"/>
      <c r="J240" s="201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201"/>
      <c r="J241" s="201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201"/>
      <c r="J242" s="201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201"/>
      <c r="J243" s="201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201"/>
      <c r="J244" s="201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201"/>
      <c r="J245" s="201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201"/>
      <c r="J246" s="201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201"/>
      <c r="J247" s="201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201"/>
      <c r="J248" s="201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201"/>
      <c r="J249" s="201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201"/>
      <c r="J250" s="201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201"/>
      <c r="J251" s="201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201"/>
      <c r="J252" s="201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201"/>
      <c r="J253" s="201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201"/>
      <c r="J254" s="201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201"/>
      <c r="J255" s="201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201"/>
      <c r="J256" s="201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201"/>
      <c r="J257" s="201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201"/>
      <c r="J258" s="201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201"/>
      <c r="J259" s="201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201"/>
      <c r="J260" s="201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201"/>
      <c r="J261" s="201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201"/>
      <c r="J262" s="201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201"/>
      <c r="J263" s="201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201"/>
      <c r="J264" s="201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201"/>
      <c r="J265" s="201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201"/>
      <c r="J266" s="201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201"/>
      <c r="J267" s="201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201"/>
      <c r="J268" s="201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201"/>
      <c r="J269" s="201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201"/>
      <c r="J270" s="201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201"/>
      <c r="J271" s="201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201"/>
      <c r="J272" s="201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201"/>
      <c r="J273" s="201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201"/>
      <c r="J274" s="201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201"/>
      <c r="J275" s="201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201"/>
      <c r="J276" s="201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201"/>
      <c r="J277" s="201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201"/>
      <c r="J278" s="201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201"/>
      <c r="J279" s="201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201"/>
      <c r="J280" s="201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201"/>
      <c r="J281" s="201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201"/>
      <c r="J282" s="201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201"/>
      <c r="J283" s="201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201"/>
      <c r="J284" s="201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201"/>
      <c r="J285" s="201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201"/>
      <c r="J286" s="201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201"/>
      <c r="J287" s="201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201"/>
      <c r="J288" s="201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201"/>
      <c r="J289" s="201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9"/>
      <c r="G290" s="179"/>
      <c r="H290" s="179"/>
      <c r="I290" s="179"/>
      <c r="J290" s="179"/>
      <c r="K290" s="179"/>
      <c r="L290" s="50"/>
      <c r="M290" s="50"/>
      <c r="N290" s="179"/>
      <c r="O290" s="50"/>
      <c r="P290" s="50"/>
      <c r="Q290" s="179"/>
    </row>
    <row r="291" spans="1:17">
      <c r="A291" s="50"/>
      <c r="B291" s="50"/>
      <c r="C291" s="64"/>
      <c r="D291" s="50"/>
      <c r="E291" s="50"/>
      <c r="F291" s="179"/>
      <c r="G291" s="179"/>
      <c r="H291" s="179"/>
      <c r="I291" s="179"/>
      <c r="J291" s="179"/>
      <c r="K291" s="179"/>
      <c r="L291" s="50"/>
      <c r="M291" s="50"/>
      <c r="N291" s="179"/>
      <c r="O291" s="50"/>
      <c r="P291" s="50"/>
      <c r="Q291" s="179"/>
    </row>
    <row r="292" spans="1:17">
      <c r="A292" s="50"/>
      <c r="B292" s="50"/>
      <c r="C292" s="64"/>
      <c r="D292" s="50"/>
      <c r="E292" s="50"/>
      <c r="F292" s="179"/>
      <c r="G292" s="179"/>
      <c r="H292" s="179"/>
      <c r="I292" s="179"/>
      <c r="J292" s="179"/>
      <c r="K292" s="179"/>
      <c r="L292" s="50"/>
      <c r="M292" s="50"/>
      <c r="N292" s="179"/>
      <c r="O292" s="50"/>
      <c r="P292" s="50"/>
      <c r="Q292" s="179"/>
    </row>
    <row r="293" spans="1:17">
      <c r="A293" s="50"/>
      <c r="B293" s="50"/>
      <c r="C293" s="64"/>
      <c r="D293" s="50"/>
      <c r="E293" s="50"/>
      <c r="F293" s="179"/>
      <c r="G293" s="179"/>
      <c r="H293" s="179"/>
      <c r="I293" s="179"/>
      <c r="J293" s="179"/>
      <c r="K293" s="179"/>
      <c r="L293" s="50"/>
      <c r="M293" s="50"/>
      <c r="N293" s="179"/>
      <c r="O293" s="50"/>
      <c r="P293" s="50"/>
      <c r="Q293" s="179"/>
    </row>
    <row r="294" spans="1:17">
      <c r="A294" s="50"/>
      <c r="B294" s="50"/>
      <c r="C294" s="64"/>
      <c r="D294" s="50"/>
      <c r="E294" s="50"/>
      <c r="F294" s="179"/>
      <c r="G294" s="179"/>
      <c r="H294" s="179"/>
      <c r="I294" s="179"/>
      <c r="J294" s="179"/>
      <c r="K294" s="179"/>
      <c r="L294" s="50"/>
      <c r="M294" s="50"/>
      <c r="N294" s="179"/>
      <c r="O294" s="50"/>
      <c r="P294" s="50"/>
      <c r="Q294" s="179"/>
    </row>
    <row r="295" spans="1:17">
      <c r="A295" s="50"/>
      <c r="B295" s="50"/>
      <c r="C295" s="64"/>
      <c r="D295" s="50"/>
      <c r="E295" s="50"/>
      <c r="F295" s="179"/>
      <c r="G295" s="179"/>
      <c r="H295" s="179"/>
      <c r="I295" s="179"/>
      <c r="J295" s="179"/>
      <c r="K295" s="179"/>
      <c r="L295" s="50"/>
      <c r="M295" s="50"/>
      <c r="N295" s="179"/>
      <c r="O295" s="50"/>
      <c r="P295" s="50"/>
      <c r="Q295" s="179"/>
    </row>
  </sheetData>
  <mergeCells count="62"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3:Q3"/>
    <mergeCell ref="B2:Q2"/>
    <mergeCell ref="B4:Q4"/>
    <mergeCell ref="G5:H5"/>
    <mergeCell ref="I5:K5"/>
    <mergeCell ref="L5:N5"/>
    <mergeCell ref="O5:Q5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7" priority="3" operator="lessThan">
      <formula>0</formula>
    </cfRule>
  </conditionalFormatting>
  <conditionalFormatting sqref="D57:Q101">
    <cfRule type="cellIs" dxfId="96" priority="2" operator="lessThan">
      <formula>0</formula>
    </cfRule>
  </conditionalFormatting>
  <conditionalFormatting sqref="D107:Q150">
    <cfRule type="cellIs" dxfId="95" priority="1" operator="lessThan">
      <formula>0</formula>
    </cfRule>
  </conditionalFormatting>
  <conditionalFormatting sqref="D155:Q289">
    <cfRule type="cellIs" dxfId="9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zoomScale="70" zoomScaleNormal="70" workbookViewId="0">
      <selection activeCell="B103" sqref="B103:Q103"/>
    </sheetView>
  </sheetViews>
  <sheetFormatPr defaultColWidth="9.1796875" defaultRowHeight="14.5"/>
  <cols>
    <col min="1" max="1" width="9.1796875" style="1"/>
    <col min="2" max="2" width="21.7265625" style="1" customWidth="1"/>
    <col min="3" max="3" width="42" style="145" bestFit="1" customWidth="1"/>
    <col min="4" max="4" width="10.26953125" style="1" bestFit="1" customWidth="1"/>
    <col min="5" max="5" width="10.906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0.90625" style="1" bestFit="1" customWidth="1"/>
    <col min="13" max="13" width="10.6328125" style="1" bestFit="1" customWidth="1"/>
    <col min="14" max="14" width="11.6328125" style="19" bestFit="1" customWidth="1"/>
    <col min="15" max="15" width="10.26953125" style="1" bestFit="1" customWidth="1"/>
    <col min="16" max="16" width="10.90625" style="1" bestFit="1" customWidth="1"/>
    <col min="17" max="17" width="11.6328125" style="19" bestFit="1" customWidth="1"/>
    <col min="18" max="16384" width="9.1796875" style="1"/>
  </cols>
  <sheetData>
    <row r="2" spans="2:17" ht="23.5">
      <c r="B2" s="346" t="s">
        <v>314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27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04-21-2024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94</v>
      </c>
      <c r="E5" s="349"/>
      <c r="F5" s="350"/>
      <c r="G5" s="351" t="s">
        <v>31</v>
      </c>
      <c r="H5" s="352"/>
      <c r="I5" s="348" t="s">
        <v>32</v>
      </c>
      <c r="J5" s="349"/>
      <c r="K5" s="350"/>
      <c r="L5" s="351" t="s">
        <v>33</v>
      </c>
      <c r="M5" s="349"/>
      <c r="N5" s="352"/>
      <c r="O5" s="348" t="s">
        <v>34</v>
      </c>
      <c r="P5" s="349"/>
      <c r="Q5" s="350"/>
    </row>
    <row r="6" spans="2:17" s="14" customFormat="1" ht="15" thickBot="1">
      <c r="C6" s="146"/>
      <c r="D6" s="74" t="s">
        <v>30</v>
      </c>
      <c r="E6" s="75" t="s">
        <v>36</v>
      </c>
      <c r="F6" s="17" t="s">
        <v>37</v>
      </c>
      <c r="G6" s="18" t="s">
        <v>30</v>
      </c>
      <c r="H6" s="49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49" t="s">
        <v>37</v>
      </c>
      <c r="O6" s="15" t="s">
        <v>30</v>
      </c>
      <c r="P6" s="16" t="s">
        <v>36</v>
      </c>
      <c r="Q6" s="17" t="s">
        <v>37</v>
      </c>
    </row>
    <row r="7" spans="2:17" ht="15" thickBot="1">
      <c r="C7" s="287" t="s">
        <v>11</v>
      </c>
      <c r="D7" s="288">
        <f>'Segment Data'!D57</f>
        <v>155617.86552584072</v>
      </c>
      <c r="E7" s="289">
        <f>'Segment Data'!E57</f>
        <v>-17978.376946572011</v>
      </c>
      <c r="F7" s="290">
        <f>'Segment Data'!F57</f>
        <v>-0.1035643208085513</v>
      </c>
      <c r="G7" s="291">
        <f>'Segment Data'!G57</f>
        <v>100.00000000000001</v>
      </c>
      <c r="H7" s="292">
        <f>'Segment Data'!H57</f>
        <v>4.2632564145606011E-14</v>
      </c>
      <c r="I7" s="293">
        <f>'Segment Data'!I57</f>
        <v>6.0882178725876424</v>
      </c>
      <c r="J7" s="294">
        <f>'Segment Data'!J57</f>
        <v>0.31106119841345858</v>
      </c>
      <c r="K7" s="290">
        <f>'Segment Data'!K57</f>
        <v>5.3843303195152355E-2</v>
      </c>
      <c r="L7" s="295">
        <f>'Segment Data'!L57</f>
        <v>947435.4701883638</v>
      </c>
      <c r="M7" s="296">
        <f>'Segment Data'!M57</f>
        <v>-55457.2206226954</v>
      </c>
      <c r="N7" s="290">
        <f>'Segment Data'!N57</f>
        <v>-5.5297262738893876E-2</v>
      </c>
      <c r="O7" s="288">
        <f>'Segment Data'!O57</f>
        <v>406676.75661563873</v>
      </c>
      <c r="P7" s="289">
        <f>'Segment Data'!P57</f>
        <v>-45601.80071941053</v>
      </c>
      <c r="Q7" s="290">
        <f>'Segment Data'!Q57</f>
        <v>-0.10082680237619265</v>
      </c>
    </row>
    <row r="8" spans="2:17">
      <c r="B8" s="338" t="s">
        <v>90</v>
      </c>
      <c r="C8" s="150" t="s">
        <v>363</v>
      </c>
      <c r="D8" s="77">
        <f>'Segment Data'!D58</f>
        <v>1554.7089265440702</v>
      </c>
      <c r="E8" s="76">
        <f>'Segment Data'!E58</f>
        <v>-621.90846712424741</v>
      </c>
      <c r="F8" s="78">
        <f>'Segment Data'!F58</f>
        <v>-0.28572245583139749</v>
      </c>
      <c r="G8" s="95">
        <f>'Segment Data'!G58</f>
        <v>0.99905555270960023</v>
      </c>
      <c r="H8" s="81">
        <f>'Segment Data'!H58</f>
        <v>-0.25478344902698213</v>
      </c>
      <c r="I8" s="181">
        <f>'Segment Data'!I58</f>
        <v>7.3671632655030255</v>
      </c>
      <c r="J8" s="182">
        <f>'Segment Data'!J58</f>
        <v>-0.11705180875528676</v>
      </c>
      <c r="K8" s="78">
        <f>'Segment Data'!K58</f>
        <v>-1.5639824296055069E-2</v>
      </c>
      <c r="L8" s="79">
        <f>'Segment Data'!L58</f>
        <v>11453.794492185116</v>
      </c>
      <c r="M8" s="80">
        <f>'Segment Data'!M58</f>
        <v>-4836.4782164001463</v>
      </c>
      <c r="N8" s="78">
        <f>'Segment Data'!N58</f>
        <v>-0.29689363112081213</v>
      </c>
      <c r="O8" s="77">
        <f>'Segment Data'!O58</f>
        <v>2954.7922201156616</v>
      </c>
      <c r="P8" s="76">
        <f>'Segment Data'!P58</f>
        <v>-1294.3789826631546</v>
      </c>
      <c r="Q8" s="78">
        <f>'Segment Data'!Q58</f>
        <v>-0.3046191647483335</v>
      </c>
    </row>
    <row r="9" spans="2:17">
      <c r="B9" s="339"/>
      <c r="C9" s="151" t="s">
        <v>310</v>
      </c>
      <c r="D9" s="77">
        <f>'Segment Data'!D59</f>
        <v>418.39199092974661</v>
      </c>
      <c r="E9" s="76">
        <f>'Segment Data'!E59</f>
        <v>-488.75699311566348</v>
      </c>
      <c r="F9" s="78">
        <f>'Segment Data'!F59</f>
        <v>-0.53878359752558269</v>
      </c>
      <c r="G9" s="95">
        <f>'Segment Data'!G59</f>
        <v>0.26885858478779334</v>
      </c>
      <c r="H9" s="81">
        <f>'Segment Data'!H59</f>
        <v>-0.25370398403599348</v>
      </c>
      <c r="I9" s="181">
        <f>'Segment Data'!I59</f>
        <v>6.3913298051280076</v>
      </c>
      <c r="J9" s="182">
        <f>'Segment Data'!J59</f>
        <v>-0.23836265679168722</v>
      </c>
      <c r="K9" s="78">
        <f>'Segment Data'!K59</f>
        <v>-3.5953803009840808E-2</v>
      </c>
      <c r="L9" s="79">
        <f>'Segment Data'!L59</f>
        <v>2674.0812018561364</v>
      </c>
      <c r="M9" s="80">
        <f>'Segment Data'!M59</f>
        <v>-3340.037579507828</v>
      </c>
      <c r="N9" s="78">
        <f>'Segment Data'!N59</f>
        <v>-0.55536608120505537</v>
      </c>
      <c r="O9" s="77">
        <f>'Segment Data'!O59</f>
        <v>1202.1568839550018</v>
      </c>
      <c r="P9" s="76">
        <f>'Segment Data'!P59</f>
        <v>-1779.2777885198593</v>
      </c>
      <c r="Q9" s="78">
        <f>'Segment Data'!Q59</f>
        <v>-0.59678577060449134</v>
      </c>
    </row>
    <row r="10" spans="2:17">
      <c r="B10" s="339"/>
      <c r="C10" s="151" t="s">
        <v>204</v>
      </c>
      <c r="D10" s="77">
        <f>'Segment Data'!D60</f>
        <v>89529.903615415969</v>
      </c>
      <c r="E10" s="76">
        <f>'Segment Data'!E60</f>
        <v>-9575.3920356448216</v>
      </c>
      <c r="F10" s="78">
        <f>'Segment Data'!F60</f>
        <v>-9.6618369106720184E-2</v>
      </c>
      <c r="G10" s="95">
        <f>'Segment Data'!G60</f>
        <v>57.531892827915271</v>
      </c>
      <c r="H10" s="81">
        <f>'Segment Data'!H60</f>
        <v>0.44235319297172992</v>
      </c>
      <c r="I10" s="181">
        <f>'Segment Data'!I60</f>
        <v>6.669418926347463</v>
      </c>
      <c r="J10" s="182">
        <f>'Segment Data'!J60</f>
        <v>0.43017062701123532</v>
      </c>
      <c r="K10" s="78">
        <f>'Segment Data'!K60</f>
        <v>6.8945906040796562E-2</v>
      </c>
      <c r="L10" s="79">
        <f>'Segment Data'!L60</f>
        <v>597112.43364671944</v>
      </c>
      <c r="M10" s="80">
        <f>'Segment Data'!M60</f>
        <v>-21230.113699375652</v>
      </c>
      <c r="N10" s="78">
        <f>'Segment Data'!N60</f>
        <v>-3.4333904064170528E-2</v>
      </c>
      <c r="O10" s="77">
        <f>'Segment Data'!O60</f>
        <v>260573.37997674942</v>
      </c>
      <c r="P10" s="76">
        <f>'Segment Data'!P60</f>
        <v>-23544.91252657061</v>
      </c>
      <c r="Q10" s="78">
        <f>'Segment Data'!Q60</f>
        <v>-8.2870104276356923E-2</v>
      </c>
    </row>
    <row r="11" spans="2:17">
      <c r="B11" s="339"/>
      <c r="C11" s="151" t="s">
        <v>339</v>
      </c>
      <c r="D11" s="77">
        <f>'Segment Data'!D61</f>
        <v>334.36696359884735</v>
      </c>
      <c r="E11" s="76">
        <f>'Segment Data'!E61</f>
        <v>-1198.9038990387439</v>
      </c>
      <c r="F11" s="78">
        <f>'Segment Data'!F61</f>
        <v>-0.78192570422706886</v>
      </c>
      <c r="G11" s="95">
        <f>'Segment Data'!G61</f>
        <v>0.21486412403164917</v>
      </c>
      <c r="H11" s="81">
        <f>'Segment Data'!H61</f>
        <v>-0.66837553645884351</v>
      </c>
      <c r="I11" s="181">
        <f>'Segment Data'!I61</f>
        <v>9.8349990774713252</v>
      </c>
      <c r="J11" s="182">
        <f>'Segment Data'!J61</f>
        <v>2.6207188081637387</v>
      </c>
      <c r="K11" s="78">
        <f>'Segment Data'!K61</f>
        <v>0.36326822778334761</v>
      </c>
      <c r="L11" s="79">
        <f>'Segment Data'!L61</f>
        <v>3288.4987785315516</v>
      </c>
      <c r="M11" s="80">
        <f>'Segment Data'!M61</f>
        <v>-7772.9469532990461</v>
      </c>
      <c r="N11" s="78">
        <f>'Segment Data'!N61</f>
        <v>-0.70270624127653458</v>
      </c>
      <c r="O11" s="77">
        <f>'Segment Data'!O61</f>
        <v>1009.2573606967926</v>
      </c>
      <c r="P11" s="76">
        <f>'Segment Data'!P61</f>
        <v>-3618.7862935066223</v>
      </c>
      <c r="Q11" s="78">
        <f>'Segment Data'!Q61</f>
        <v>-0.78192570422706886</v>
      </c>
    </row>
    <row r="12" spans="2:17" ht="15" thickBot="1">
      <c r="B12" s="340"/>
      <c r="C12" s="152" t="s">
        <v>340</v>
      </c>
      <c r="D12" s="144">
        <f>'Segment Data'!D62</f>
        <v>63780.494029352034</v>
      </c>
      <c r="E12" s="138">
        <f>'Segment Data'!E62</f>
        <v>-6093.4155516486062</v>
      </c>
      <c r="F12" s="140">
        <f>'Segment Data'!F62</f>
        <v>-8.7205876817081127E-2</v>
      </c>
      <c r="G12" s="141">
        <f>'Segment Data'!G62</f>
        <v>40.985328910555673</v>
      </c>
      <c r="H12" s="142">
        <f>'Segment Data'!H62</f>
        <v>0.73450977655009808</v>
      </c>
      <c r="I12" s="183">
        <f>'Segment Data'!I62</f>
        <v>5.2195685708528154</v>
      </c>
      <c r="J12" s="184">
        <f>'Segment Data'!J62</f>
        <v>0.19359666876427806</v>
      </c>
      <c r="K12" s="140">
        <f>'Segment Data'!K62</f>
        <v>3.8519250114356821E-2</v>
      </c>
      <c r="L12" s="143">
        <f>'Segment Data'!L62</f>
        <v>332906.66206907155</v>
      </c>
      <c r="M12" s="139">
        <f>'Segment Data'!M62</f>
        <v>-18277.644174112706</v>
      </c>
      <c r="N12" s="140">
        <f>'Segment Data'!N62</f>
        <v>-5.2045731683283143E-2</v>
      </c>
      <c r="O12" s="144">
        <f>'Segment Data'!O62</f>
        <v>140937.17017412186</v>
      </c>
      <c r="P12" s="138">
        <f>'Segment Data'!P62</f>
        <v>-15364.445128150313</v>
      </c>
      <c r="Q12" s="140">
        <f>'Segment Data'!Q62</f>
        <v>-9.8299976608923492E-2</v>
      </c>
    </row>
    <row r="13" spans="2:17">
      <c r="B13" s="344" t="s">
        <v>91</v>
      </c>
      <c r="C13" s="153" t="s">
        <v>205</v>
      </c>
      <c r="D13" s="116">
        <f>'Type Data'!D39</f>
        <v>25030.819600804545</v>
      </c>
      <c r="E13" s="110">
        <f>'Type Data'!E39</f>
        <v>-7257.9765501721959</v>
      </c>
      <c r="F13" s="112">
        <f>'Type Data'!F39</f>
        <v>-0.224783126513456</v>
      </c>
      <c r="G13" s="113">
        <f>'Type Data'!G39</f>
        <v>16.084798179324803</v>
      </c>
      <c r="H13" s="114">
        <f>'Type Data'!H39</f>
        <v>-2.5151413649357508</v>
      </c>
      <c r="I13" s="185">
        <f>'Type Data'!I39</f>
        <v>5.879591790340907</v>
      </c>
      <c r="J13" s="186">
        <f>'Type Data'!J39</f>
        <v>0.26927607901768269</v>
      </c>
      <c r="K13" s="112">
        <f>'Type Data'!K39</f>
        <v>4.799659999065764E-2</v>
      </c>
      <c r="L13" s="115">
        <f>'Type Data'!L39</f>
        <v>147171.00143039465</v>
      </c>
      <c r="M13" s="111">
        <f>'Type Data'!M39</f>
        <v>-33979.338915143016</v>
      </c>
      <c r="N13" s="112">
        <f>'Type Data'!N39</f>
        <v>-0.18757535233071418</v>
      </c>
      <c r="O13" s="116">
        <f>'Type Data'!O39</f>
        <v>66263.089064359665</v>
      </c>
      <c r="P13" s="110">
        <f>'Type Data'!P39</f>
        <v>-11018.86316049099</v>
      </c>
      <c r="Q13" s="112">
        <f>'Type Data'!Q39</f>
        <v>-0.14258003121390847</v>
      </c>
    </row>
    <row r="14" spans="2:17">
      <c r="B14" s="342"/>
      <c r="C14" s="154" t="s">
        <v>206</v>
      </c>
      <c r="D14" s="77">
        <f>'Type Data'!D40</f>
        <v>60014.785755400415</v>
      </c>
      <c r="E14" s="76">
        <f>'Type Data'!E40</f>
        <v>-470.34226437300822</v>
      </c>
      <c r="F14" s="78">
        <f>'Type Data'!F40</f>
        <v>-7.776163823597213E-3</v>
      </c>
      <c r="G14" s="95">
        <f>'Type Data'!G40</f>
        <v>38.565485751014123</v>
      </c>
      <c r="H14" s="81">
        <f>'Type Data'!H40</f>
        <v>3.723067989935295</v>
      </c>
      <c r="I14" s="181">
        <f>'Type Data'!I40</f>
        <v>5.502095388174121</v>
      </c>
      <c r="J14" s="182">
        <f>'Type Data'!J40</f>
        <v>0.35759599748416715</v>
      </c>
      <c r="K14" s="78">
        <f>'Type Data'!K40</f>
        <v>6.9510358603854017E-2</v>
      </c>
      <c r="L14" s="79">
        <f>'Type Data'!L40</f>
        <v>330207.07592704654</v>
      </c>
      <c r="M14" s="80">
        <f>'Type Data'!M40</f>
        <v>19041.371683518286</v>
      </c>
      <c r="N14" s="78">
        <f>'Type Data'!N40</f>
        <v>6.1193670844316116E-2</v>
      </c>
      <c r="O14" s="77">
        <f>'Type Data'!O40</f>
        <v>127416.12948513031</v>
      </c>
      <c r="P14" s="76">
        <f>'Type Data'!P40</f>
        <v>-3637.3477414325171</v>
      </c>
      <c r="Q14" s="78">
        <f>'Type Data'!Q40</f>
        <v>-2.7754683190468404E-2</v>
      </c>
    </row>
    <row r="15" spans="2:17">
      <c r="B15" s="342"/>
      <c r="C15" s="154" t="s">
        <v>207</v>
      </c>
      <c r="D15" s="77">
        <f>'Type Data'!D41</f>
        <v>70507.473298858109</v>
      </c>
      <c r="E15" s="76">
        <f>'Type Data'!E41</f>
        <v>-10258.220260534901</v>
      </c>
      <c r="F15" s="78">
        <f>'Type Data'!F41</f>
        <v>-0.12701209893023788</v>
      </c>
      <c r="G15" s="95">
        <f>'Type Data'!G41</f>
        <v>45.308084043313258</v>
      </c>
      <c r="H15" s="81">
        <f>'Type Data'!H41</f>
        <v>-1.2169400062297271</v>
      </c>
      <c r="I15" s="181">
        <f>'Type Data'!I41</f>
        <v>6.6630414289560358</v>
      </c>
      <c r="J15" s="182">
        <f>'Type Data'!J41</f>
        <v>0.34452913682585784</v>
      </c>
      <c r="K15" s="78">
        <f>'Type Data'!K41</f>
        <v>5.452693939599914E-2</v>
      </c>
      <c r="L15" s="79">
        <f>'Type Data'!L41</f>
        <v>469794.21564130305</v>
      </c>
      <c r="M15" s="80">
        <f>'Type Data'!M41</f>
        <v>-40524.811896140804</v>
      </c>
      <c r="N15" s="78">
        <f>'Type Data'!N41</f>
        <v>-7.9410740555166462E-2</v>
      </c>
      <c r="O15" s="77">
        <f>'Type Data'!O41</f>
        <v>212738.39058303833</v>
      </c>
      <c r="P15" s="76">
        <f>'Type Data'!P41</f>
        <v>-30978.238331519446</v>
      </c>
      <c r="Q15" s="78">
        <f>'Type Data'!Q41</f>
        <v>-0.12710761046337876</v>
      </c>
    </row>
    <row r="16" spans="2:17" ht="15" thickBot="1">
      <c r="B16" s="345"/>
      <c r="C16" s="155" t="s">
        <v>208</v>
      </c>
      <c r="D16" s="144">
        <f>'Type Data'!D42</f>
        <v>64.786870777606964</v>
      </c>
      <c r="E16" s="138">
        <f>'Type Data'!E42</f>
        <v>8.1621285080909729</v>
      </c>
      <c r="F16" s="140">
        <f>'Type Data'!F42</f>
        <v>0.1441442058886874</v>
      </c>
      <c r="G16" s="141">
        <f>'Type Data'!G42</f>
        <v>4.1632026347803205E-2</v>
      </c>
      <c r="H16" s="142">
        <f>'Type Data'!H42</f>
        <v>9.0133812302312863E-3</v>
      </c>
      <c r="I16" s="183">
        <f>'Type Data'!I42</f>
        <v>4.0621994311616945</v>
      </c>
      <c r="J16" s="184">
        <f>'Type Data'!J42</f>
        <v>-0.48737861942169936</v>
      </c>
      <c r="K16" s="140">
        <f>'Type Data'!K42</f>
        <v>-0.10712611455455801</v>
      </c>
      <c r="L16" s="143">
        <f>'Type Data'!L42</f>
        <v>263.1771896195412</v>
      </c>
      <c r="M16" s="139">
        <f>'Type Data'!M42</f>
        <v>5.5585050702095486</v>
      </c>
      <c r="N16" s="140">
        <f>'Type Data'!N42</f>
        <v>2.157648262172205E-2</v>
      </c>
      <c r="O16" s="144">
        <f>'Type Data'!O42</f>
        <v>259.14748311042786</v>
      </c>
      <c r="P16" s="138">
        <f>'Type Data'!P42</f>
        <v>32.648514032363892</v>
      </c>
      <c r="Q16" s="140">
        <f>'Type Data'!Q42</f>
        <v>0.1441442058886874</v>
      </c>
    </row>
    <row r="17" spans="2:17" ht="15" customHeight="1" thickBot="1">
      <c r="B17" s="94" t="s">
        <v>209</v>
      </c>
      <c r="C17" s="156" t="s">
        <v>210</v>
      </c>
      <c r="D17" s="137">
        <f>Granola!D12</f>
        <v>1437.2439597262501</v>
      </c>
      <c r="E17" s="131">
        <f>Granola!E12</f>
        <v>-544.77229253397036</v>
      </c>
      <c r="F17" s="133">
        <f>Granola!F12</f>
        <v>-0.27485763142089853</v>
      </c>
      <c r="G17" s="134">
        <f>Granola!G12</f>
        <v>0.92357259551769944</v>
      </c>
      <c r="H17" s="135">
        <f>Granola!H12</f>
        <v>-0.21816654815944236</v>
      </c>
      <c r="I17" s="187">
        <f>Granola!I12</f>
        <v>7.4488105861881317</v>
      </c>
      <c r="J17" s="188">
        <f>Granola!J12</f>
        <v>2.6463870615286211E-2</v>
      </c>
      <c r="K17" s="133">
        <f>Granola!K12</f>
        <v>3.5654317467765676E-3</v>
      </c>
      <c r="L17" s="136">
        <f>Granola!L12</f>
        <v>10705.75802214384</v>
      </c>
      <c r="M17" s="132">
        <f>Granola!M12</f>
        <v>-4005.4537980318073</v>
      </c>
      <c r="N17" s="133">
        <f>Granola!N12</f>
        <v>-0.27227218579903389</v>
      </c>
      <c r="O17" s="137">
        <f>Granola!O12</f>
        <v>2754.8749817609787</v>
      </c>
      <c r="P17" s="131">
        <f>Granola!P12</f>
        <v>-1150.0758548974991</v>
      </c>
      <c r="Q17" s="133">
        <f>Granola!Q12</f>
        <v>-0.29451737115380316</v>
      </c>
    </row>
    <row r="18" spans="2:17">
      <c r="B18" s="341" t="s">
        <v>211</v>
      </c>
      <c r="C18" s="157" t="s">
        <v>22</v>
      </c>
      <c r="D18" s="125">
        <f>'NB vs PL'!D21</f>
        <v>154453.67226084959</v>
      </c>
      <c r="E18" s="117">
        <f>'NB vs PL'!E21</f>
        <v>-19142.57021156323</v>
      </c>
      <c r="F18" s="121">
        <f>'NB vs PL'!F21</f>
        <v>-0.1102706483673187</v>
      </c>
      <c r="G18" s="122">
        <f>'NB vs PL'!G21</f>
        <v>99.251889710055266</v>
      </c>
      <c r="H18" s="123">
        <f>'NB vs PL'!H21</f>
        <v>-0.74811028994479045</v>
      </c>
      <c r="I18" s="189">
        <f>'NB vs PL'!I21</f>
        <v>6.122030517559943</v>
      </c>
      <c r="J18" s="190">
        <f>'NB vs PL'!J21</f>
        <v>0.34487384338576277</v>
      </c>
      <c r="K18" s="121">
        <f>'NB vs PL'!K21</f>
        <v>5.9696120918351414E-2</v>
      </c>
      <c r="L18" s="124">
        <f>'NB vs PL'!L21</f>
        <v>945570.09513012285</v>
      </c>
      <c r="M18" s="118">
        <f>'NB vs PL'!M21</f>
        <v>-57322.595680936123</v>
      </c>
      <c r="N18" s="121">
        <f>'NB vs PL'!N21</f>
        <v>-5.7157257407647689E-2</v>
      </c>
      <c r="O18" s="125">
        <f>'NB vs PL'!O21</f>
        <v>404347.09928655624</v>
      </c>
      <c r="P18" s="117">
        <f>'NB vs PL'!P21</f>
        <v>-47931.458048493078</v>
      </c>
      <c r="Q18" s="121">
        <f>'NB vs PL'!Q21</f>
        <v>-0.10597773710723435</v>
      </c>
    </row>
    <row r="19" spans="2:17" ht="15" thickBot="1">
      <c r="B19" s="343"/>
      <c r="C19" s="158" t="s">
        <v>21</v>
      </c>
      <c r="D19" s="130">
        <f>'NB vs PL'!D22</f>
        <v>1164.193264991045</v>
      </c>
      <c r="E19" s="119">
        <f>'NB vs PL'!E22</f>
        <v>1164.193264991045</v>
      </c>
      <c r="F19" s="126">
        <f>'NB vs PL'!F22</f>
        <v>0</v>
      </c>
      <c r="G19" s="127">
        <f>'NB vs PL'!G22</f>
        <v>0.74811028994465145</v>
      </c>
      <c r="H19" s="128">
        <f>'NB vs PL'!H22</f>
        <v>0.74811028994465145</v>
      </c>
      <c r="I19" s="191">
        <f>'NB vs PL'!I22</f>
        <v>1.6022898554178107</v>
      </c>
      <c r="J19" s="192">
        <f>'NB vs PL'!J22</f>
        <v>1.6022898554178107</v>
      </c>
      <c r="K19" s="126">
        <f>'NB vs PL'!K22</f>
        <v>0</v>
      </c>
      <c r="L19" s="129">
        <f>'NB vs PL'!L22</f>
        <v>1865.3750582408904</v>
      </c>
      <c r="M19" s="120">
        <f>'NB vs PL'!M22</f>
        <v>1865.3750582408904</v>
      </c>
      <c r="N19" s="126">
        <f>'NB vs PL'!N22</f>
        <v>0</v>
      </c>
      <c r="O19" s="130">
        <f>'NB vs PL'!O22</f>
        <v>2329.657329082489</v>
      </c>
      <c r="P19" s="119">
        <f>'NB vs PL'!P22</f>
        <v>2329.657329082489</v>
      </c>
      <c r="Q19" s="126">
        <f>'NB vs PL'!Q22</f>
        <v>0</v>
      </c>
    </row>
    <row r="20" spans="2:17">
      <c r="B20" s="344" t="s">
        <v>92</v>
      </c>
      <c r="C20" s="153" t="s">
        <v>200</v>
      </c>
      <c r="D20" s="116">
        <f>Package!D39</f>
        <v>93124.403565438508</v>
      </c>
      <c r="E20" s="110">
        <f>Package!E39</f>
        <v>-13140.778849824972</v>
      </c>
      <c r="F20" s="112">
        <f>Package!F39</f>
        <v>-0.12366024836313165</v>
      </c>
      <c r="G20" s="113">
        <f>Package!G39</f>
        <v>59.84171756293302</v>
      </c>
      <c r="H20" s="114">
        <f>Package!H39</f>
        <v>-1.3722700797722922</v>
      </c>
      <c r="I20" s="185">
        <f>Package!I39</f>
        <v>6.5421948676567512</v>
      </c>
      <c r="J20" s="186">
        <f>Package!J39</f>
        <v>0.30443465701679795</v>
      </c>
      <c r="K20" s="112">
        <f>Package!K39</f>
        <v>4.8805123431566629E-2</v>
      </c>
      <c r="L20" s="115">
        <f>Package!L39</f>
        <v>609237.9950594079</v>
      </c>
      <c r="M20" s="111">
        <f>Package!M39</f>
        <v>-53618.73158691905</v>
      </c>
      <c r="N20" s="112">
        <f>Package!N39</f>
        <v>-8.0890378616505762E-2</v>
      </c>
      <c r="O20" s="116">
        <f>Package!O39</f>
        <v>277485.37843847275</v>
      </c>
      <c r="P20" s="110">
        <f>Package!P39</f>
        <v>-38419.303669415764</v>
      </c>
      <c r="Q20" s="112">
        <f>Package!Q39</f>
        <v>-0.12161675924858471</v>
      </c>
    </row>
    <row r="21" spans="2:17">
      <c r="B21" s="342"/>
      <c r="C21" s="154" t="s">
        <v>201</v>
      </c>
      <c r="D21" s="77">
        <f>Package!D40</f>
        <v>2310.7224608659744</v>
      </c>
      <c r="E21" s="76">
        <f>Package!E40</f>
        <v>-3926.0002253055573</v>
      </c>
      <c r="F21" s="78">
        <f>Package!F40</f>
        <v>-0.62949732140737014</v>
      </c>
      <c r="G21" s="95">
        <f>Package!G40</f>
        <v>1.4848696536595754</v>
      </c>
      <c r="H21" s="81">
        <f>Package!H40</f>
        <v>-2.1077903010411427</v>
      </c>
      <c r="I21" s="181">
        <f>Package!I40</f>
        <v>2.9373326578444607</v>
      </c>
      <c r="J21" s="182">
        <f>Package!J40</f>
        <v>-0.78309785729785508</v>
      </c>
      <c r="K21" s="78">
        <f>Package!K40</f>
        <v>-0.21048581719524456</v>
      </c>
      <c r="L21" s="79">
        <f>Package!L40</f>
        <v>6787.3605475163458</v>
      </c>
      <c r="M21" s="80">
        <f>Package!M40</f>
        <v>-16415.932848596574</v>
      </c>
      <c r="N21" s="78">
        <f>Package!N40</f>
        <v>-0.7074828804839669</v>
      </c>
      <c r="O21" s="77">
        <f>Package!O40</f>
        <v>1297.1660619974136</v>
      </c>
      <c r="P21" s="76">
        <f>Package!P40</f>
        <v>-2073.762014746666</v>
      </c>
      <c r="Q21" s="78">
        <f>Package!Q40</f>
        <v>-0.61519022878401974</v>
      </c>
    </row>
    <row r="22" spans="2:17">
      <c r="B22" s="342"/>
      <c r="C22" s="154" t="s">
        <v>202</v>
      </c>
      <c r="D22" s="77">
        <f>Package!D41</f>
        <v>26.986068725585938</v>
      </c>
      <c r="E22" s="76">
        <f>Package!E41</f>
        <v>26.986068725585938</v>
      </c>
      <c r="F22" s="78">
        <f>Package!F41</f>
        <v>0</v>
      </c>
      <c r="G22" s="95">
        <f>Package!G41</f>
        <v>1.7341240759471053E-2</v>
      </c>
      <c r="H22" s="81">
        <f>Package!H41</f>
        <v>1.7341240759471053E-2</v>
      </c>
      <c r="I22" s="181">
        <f>Package!I41</f>
        <v>3.49</v>
      </c>
      <c r="J22" s="182">
        <f>Package!J41</f>
        <v>3.49</v>
      </c>
      <c r="K22" s="78">
        <f>Package!K41</f>
        <v>0</v>
      </c>
      <c r="L22" s="79">
        <f>Package!L41</f>
        <v>94.181379852294924</v>
      </c>
      <c r="M22" s="80">
        <f>Package!M41</f>
        <v>94.181379852294924</v>
      </c>
      <c r="N22" s="78">
        <f>Package!N41</f>
        <v>0</v>
      </c>
      <c r="O22" s="77">
        <f>Package!O41</f>
        <v>26.986068725585938</v>
      </c>
      <c r="P22" s="76">
        <f>Package!P41</f>
        <v>26.986068725585938</v>
      </c>
      <c r="Q22" s="78">
        <f>Package!Q41</f>
        <v>0</v>
      </c>
    </row>
    <row r="23" spans="2:17" ht="15" thickBot="1">
      <c r="B23" s="345"/>
      <c r="C23" s="155" t="s">
        <v>203</v>
      </c>
      <c r="D23" s="144">
        <f>Package!D42</f>
        <v>60014.785755400408</v>
      </c>
      <c r="E23" s="138">
        <f>Package!E42</f>
        <v>-470.34226437302277</v>
      </c>
      <c r="F23" s="140">
        <f>Package!F42</f>
        <v>-7.7761638235974524E-3</v>
      </c>
      <c r="G23" s="141">
        <f>Package!G42</f>
        <v>38.565485751014123</v>
      </c>
      <c r="H23" s="142">
        <f>Package!H42</f>
        <v>3.7230679899352808</v>
      </c>
      <c r="I23" s="183">
        <f>Package!I42</f>
        <v>5.502095388174121</v>
      </c>
      <c r="J23" s="184">
        <f>Package!J42</f>
        <v>0.35759599748416626</v>
      </c>
      <c r="K23" s="140">
        <f>Package!K42</f>
        <v>6.9510358603853822E-2</v>
      </c>
      <c r="L23" s="143">
        <f>Package!L42</f>
        <v>330207.07592704654</v>
      </c>
      <c r="M23" s="139">
        <f>Package!M42</f>
        <v>19041.371683518228</v>
      </c>
      <c r="N23" s="140">
        <f>Package!N42</f>
        <v>6.1193670844315914E-2</v>
      </c>
      <c r="O23" s="144">
        <f>Package!O42</f>
        <v>127416.12948513031</v>
      </c>
      <c r="P23" s="138">
        <f>Package!P42</f>
        <v>-3637.3477414325316</v>
      </c>
      <c r="Q23" s="140">
        <f>Package!Q42</f>
        <v>-2.7754683190468511E-2</v>
      </c>
    </row>
    <row r="24" spans="2:17">
      <c r="B24" s="341" t="s">
        <v>212</v>
      </c>
      <c r="C24" s="159" t="s">
        <v>213</v>
      </c>
      <c r="D24" s="116">
        <f>Flavor!D120</f>
        <v>35728.204175819796</v>
      </c>
      <c r="E24" s="110">
        <f>Flavor!E120</f>
        <v>-5690.9374316226094</v>
      </c>
      <c r="F24" s="112">
        <f>Flavor!F120</f>
        <v>-0.13739872944638795</v>
      </c>
      <c r="G24" s="113">
        <f>Flavor!G120</f>
        <v>22.958934730978591</v>
      </c>
      <c r="H24" s="114">
        <f>Flavor!H120</f>
        <v>-0.90053423997253645</v>
      </c>
      <c r="I24" s="185">
        <f>Flavor!I120</f>
        <v>6.1644545125376435</v>
      </c>
      <c r="J24" s="186">
        <f>Flavor!J120</f>
        <v>0.29421034535859292</v>
      </c>
      <c r="K24" s="112">
        <f>Flavor!K120</f>
        <v>5.0118928102436303E-2</v>
      </c>
      <c r="L24" s="115">
        <f>Flavor!L120</f>
        <v>220244.88945649861</v>
      </c>
      <c r="M24" s="111">
        <f>Flavor!M120</f>
        <v>-22895.584974153287</v>
      </c>
      <c r="N24" s="112">
        <f>Flavor!N120</f>
        <v>-9.4166078386441282E-2</v>
      </c>
      <c r="O24" s="116">
        <f>Flavor!O120</f>
        <v>98391.927038550377</v>
      </c>
      <c r="P24" s="110">
        <f>Flavor!P120</f>
        <v>-15802.179172043136</v>
      </c>
      <c r="Q24" s="112">
        <f>Flavor!Q120</f>
        <v>-0.13837998909419377</v>
      </c>
    </row>
    <row r="25" spans="2:17">
      <c r="B25" s="342"/>
      <c r="C25" s="154" t="s">
        <v>214</v>
      </c>
      <c r="D25" s="77">
        <f>Flavor!D121</f>
        <v>28867.551004361812</v>
      </c>
      <c r="E25" s="76">
        <f>Flavor!E121</f>
        <v>-2495.2267785029289</v>
      </c>
      <c r="F25" s="78">
        <f>Flavor!F121</f>
        <v>-7.9560133218372395E-2</v>
      </c>
      <c r="G25" s="95">
        <f>Flavor!G121</f>
        <v>18.550280783518581</v>
      </c>
      <c r="H25" s="81">
        <f>Flavor!H121</f>
        <v>0.48377350422145327</v>
      </c>
      <c r="I25" s="181">
        <f>Flavor!I121</f>
        <v>5.6327591531007943</v>
      </c>
      <c r="J25" s="182">
        <f>Flavor!J121</f>
        <v>0.42807085552131774</v>
      </c>
      <c r="K25" s="78">
        <f>Flavor!K121</f>
        <v>8.2247164680428406E-2</v>
      </c>
      <c r="L25" s="79">
        <f>Flavor!L121</f>
        <v>162603.96214742304</v>
      </c>
      <c r="M25" s="80">
        <f>Flavor!M121</f>
        <v>-629.52035863869241</v>
      </c>
      <c r="N25" s="78">
        <f>Flavor!N121</f>
        <v>-3.8565639167522812E-3</v>
      </c>
      <c r="O25" s="77">
        <f>Flavor!O121</f>
        <v>64581.131286382675</v>
      </c>
      <c r="P25" s="76">
        <f>Flavor!P121</f>
        <v>-7949.8292738950695</v>
      </c>
      <c r="Q25" s="78">
        <f>Flavor!Q121</f>
        <v>-0.10960601117764415</v>
      </c>
    </row>
    <row r="26" spans="2:17">
      <c r="B26" s="342"/>
      <c r="C26" s="154" t="s">
        <v>215</v>
      </c>
      <c r="D26" s="77">
        <f>Flavor!D122</f>
        <v>6447.9412977761158</v>
      </c>
      <c r="E26" s="76">
        <f>Flavor!E122</f>
        <v>204.64473047894444</v>
      </c>
      <c r="F26" s="78">
        <f>Flavor!F122</f>
        <v>3.277831323132846E-2</v>
      </c>
      <c r="G26" s="95">
        <f>Flavor!G122</f>
        <v>4.1434454045415636</v>
      </c>
      <c r="H26" s="81">
        <f>Flavor!H122</f>
        <v>0.54699856999136776</v>
      </c>
      <c r="I26" s="181">
        <f>Flavor!I122</f>
        <v>5.5490467560851151</v>
      </c>
      <c r="J26" s="182">
        <f>Flavor!J122</f>
        <v>-0.15637730296094698</v>
      </c>
      <c r="K26" s="78">
        <f>Flavor!K122</f>
        <v>-2.7408532887754012E-2</v>
      </c>
      <c r="L26" s="79">
        <f>Flavor!L122</f>
        <v>35779.927741851803</v>
      </c>
      <c r="M26" s="80">
        <f>Flavor!M122</f>
        <v>159.27329903483042</v>
      </c>
      <c r="N26" s="78">
        <f>Flavor!N122</f>
        <v>4.471374867368514E-3</v>
      </c>
      <c r="O26" s="77">
        <f>Flavor!O122</f>
        <v>13928.426138281822</v>
      </c>
      <c r="P26" s="76">
        <f>Flavor!P122</f>
        <v>446.92589855194092</v>
      </c>
      <c r="Q26" s="78">
        <f>Flavor!Q122</f>
        <v>3.3151050743956051E-2</v>
      </c>
    </row>
    <row r="27" spans="2:17">
      <c r="B27" s="342"/>
      <c r="C27" s="154" t="s">
        <v>216</v>
      </c>
      <c r="D27" s="77">
        <f>Flavor!D123</f>
        <v>1376.7123056964988</v>
      </c>
      <c r="E27" s="76">
        <f>Flavor!E123</f>
        <v>1085.5634291176912</v>
      </c>
      <c r="F27" s="78">
        <f>Flavor!F123</f>
        <v>3.7285509800820154</v>
      </c>
      <c r="G27" s="95">
        <f>Flavor!G123</f>
        <v>0.88467497034772813</v>
      </c>
      <c r="H27" s="81">
        <f>Flavor!H123</f>
        <v>0.71695885366676027</v>
      </c>
      <c r="I27" s="181">
        <f>Flavor!I123</f>
        <v>8.6812380647570215</v>
      </c>
      <c r="J27" s="182">
        <f>Flavor!J123</f>
        <v>1.625536470923274</v>
      </c>
      <c r="K27" s="78">
        <f>Flavor!K123</f>
        <v>0.23038622726673896</v>
      </c>
      <c r="L27" s="79">
        <f>Flavor!L123</f>
        <v>11951.56727243185</v>
      </c>
      <c r="M27" s="80">
        <f>Flavor!M123</f>
        <v>9897.3076799118517</v>
      </c>
      <c r="N27" s="78">
        <f>Flavor!N123</f>
        <v>4.8179440008215515</v>
      </c>
      <c r="O27" s="77">
        <f>Flavor!O123</f>
        <v>4849.5459147691727</v>
      </c>
      <c r="P27" s="76">
        <f>Flavor!P123</f>
        <v>3878.1834789514542</v>
      </c>
      <c r="Q27" s="78">
        <f>Flavor!Q123</f>
        <v>3.9925195127467505</v>
      </c>
    </row>
    <row r="28" spans="2:17">
      <c r="B28" s="342"/>
      <c r="C28" s="154" t="s">
        <v>217</v>
      </c>
      <c r="D28" s="77">
        <f>Flavor!D124</f>
        <v>3969.0397900241137</v>
      </c>
      <c r="E28" s="76">
        <f>Flavor!E124</f>
        <v>-5762.9063152198887</v>
      </c>
      <c r="F28" s="78">
        <f>Flavor!F124</f>
        <v>-0.59216381316729449</v>
      </c>
      <c r="G28" s="95">
        <f>Flavor!G124</f>
        <v>2.5505039389998867</v>
      </c>
      <c r="H28" s="81">
        <f>Flavor!H124</f>
        <v>-3.0555771412346493</v>
      </c>
      <c r="I28" s="181">
        <f>Flavor!I124</f>
        <v>6.6602324435206643</v>
      </c>
      <c r="J28" s="182">
        <f>Flavor!J124</f>
        <v>1.149502376273726</v>
      </c>
      <c r="K28" s="78">
        <f>Flavor!K124</f>
        <v>0.20859348257788948</v>
      </c>
      <c r="L28" s="79">
        <f>Flavor!L124</f>
        <v>26434.727579143047</v>
      </c>
      <c r="M28" s="80">
        <f>Flavor!M124</f>
        <v>-27195.40043585181</v>
      </c>
      <c r="N28" s="78">
        <f>Flavor!N124</f>
        <v>-0.50709184263457363</v>
      </c>
      <c r="O28" s="77">
        <f>Flavor!O124</f>
        <v>10031.387684822083</v>
      </c>
      <c r="P28" s="76">
        <f>Flavor!P124</f>
        <v>-7054.715757727623</v>
      </c>
      <c r="Q28" s="78">
        <f>Flavor!Q124</f>
        <v>-0.41289201961397409</v>
      </c>
    </row>
    <row r="29" spans="2:17">
      <c r="B29" s="342"/>
      <c r="C29" s="154" t="s">
        <v>218</v>
      </c>
      <c r="D29" s="77">
        <f>Flavor!D125</f>
        <v>20311.096914586229</v>
      </c>
      <c r="E29" s="76">
        <f>Flavor!E125</f>
        <v>-1398.8981760518946</v>
      </c>
      <c r="F29" s="78">
        <f>Flavor!F125</f>
        <v>-6.4435674453705127E-2</v>
      </c>
      <c r="G29" s="95">
        <f>Flavor!G125</f>
        <v>13.051905606052363</v>
      </c>
      <c r="H29" s="81">
        <f>Flavor!H125</f>
        <v>0.54587737558061633</v>
      </c>
      <c r="I29" s="181">
        <f>Flavor!I125</f>
        <v>6.3880146544540413</v>
      </c>
      <c r="J29" s="182">
        <f>Flavor!J125</f>
        <v>0.35467162757708337</v>
      </c>
      <c r="K29" s="78">
        <f>Flavor!K125</f>
        <v>5.8785258188887066E-2</v>
      </c>
      <c r="L29" s="79">
        <f>Flavor!L125</f>
        <v>129747.58473841309</v>
      </c>
      <c r="M29" s="80">
        <f>Flavor!M125</f>
        <v>-1236.2627552214253</v>
      </c>
      <c r="N29" s="78">
        <f>Flavor!N125</f>
        <v>-9.4382840241542341E-3</v>
      </c>
      <c r="O29" s="77">
        <f>Flavor!O125</f>
        <v>59535.253929615021</v>
      </c>
      <c r="P29" s="76">
        <f>Flavor!P125</f>
        <v>-4822.4126698765904</v>
      </c>
      <c r="Q29" s="78">
        <f>Flavor!Q125</f>
        <v>-7.4931440567714502E-2</v>
      </c>
    </row>
    <row r="30" spans="2:17">
      <c r="B30" s="342"/>
      <c r="C30" s="154" t="s">
        <v>219</v>
      </c>
      <c r="D30" s="77">
        <f>Flavor!D126</f>
        <v>0.33514972081184385</v>
      </c>
      <c r="E30" s="76">
        <f>Flavor!E126</f>
        <v>0.33514972081184385</v>
      </c>
      <c r="F30" s="78">
        <f>Flavor!F126</f>
        <v>0</v>
      </c>
      <c r="G30" s="95">
        <f>Flavor!G126</f>
        <v>2.1536712361357473E-4</v>
      </c>
      <c r="H30" s="81">
        <f>Flavor!H126</f>
        <v>2.1536712361357473E-4</v>
      </c>
      <c r="I30" s="181">
        <f>Flavor!I126</f>
        <v>1.8714156353757925</v>
      </c>
      <c r="J30" s="182">
        <f>Flavor!J126</f>
        <v>1.8714156353757925</v>
      </c>
      <c r="K30" s="78">
        <f>Flavor!K126</f>
        <v>0</v>
      </c>
      <c r="L30" s="79">
        <f>Flavor!L126</f>
        <v>0.62720442771911622</v>
      </c>
      <c r="M30" s="80">
        <f>Flavor!M126</f>
        <v>0.62720442771911622</v>
      </c>
      <c r="N30" s="78">
        <f>Flavor!N126</f>
        <v>0</v>
      </c>
      <c r="O30" s="77">
        <f>Flavor!O126</f>
        <v>1.011620044708252</v>
      </c>
      <c r="P30" s="76">
        <f>Flavor!P126</f>
        <v>1.011620044708252</v>
      </c>
      <c r="Q30" s="78">
        <f>Flavor!Q126</f>
        <v>0</v>
      </c>
    </row>
    <row r="31" spans="2:17">
      <c r="B31" s="342"/>
      <c r="C31" s="154" t="s">
        <v>220</v>
      </c>
      <c r="D31" s="77">
        <f>Flavor!D127</f>
        <v>21228.758495201622</v>
      </c>
      <c r="E31" s="76">
        <f>Flavor!E127</f>
        <v>-4018.1216470160871</v>
      </c>
      <c r="F31" s="78">
        <f>Flavor!F127</f>
        <v>-0.15915319534063949</v>
      </c>
      <c r="G31" s="95">
        <f>Flavor!G127</f>
        <v>13.64159469959864</v>
      </c>
      <c r="H31" s="81">
        <f>Flavor!H127</f>
        <v>-0.90185381209932913</v>
      </c>
      <c r="I31" s="181">
        <f>Flavor!I127</f>
        <v>6.6011763801419727</v>
      </c>
      <c r="J31" s="182">
        <f>Flavor!J127</f>
        <v>0.28589892108534887</v>
      </c>
      <c r="K31" s="78">
        <f>Flavor!K127</f>
        <v>4.5270999245701618E-2</v>
      </c>
      <c r="L31" s="79">
        <f>Flavor!L127</f>
        <v>140134.77915826321</v>
      </c>
      <c r="M31" s="80">
        <f>Flavor!M127</f>
        <v>-19306.273915388592</v>
      </c>
      <c r="N31" s="78">
        <f>Flavor!N127</f>
        <v>-0.12108722028115494</v>
      </c>
      <c r="O31" s="77">
        <f>Flavor!O127</f>
        <v>63648.035174012184</v>
      </c>
      <c r="P31" s="76">
        <f>Flavor!P127</f>
        <v>-12253.035055279732</v>
      </c>
      <c r="Q31" s="78">
        <f>Flavor!Q127</f>
        <v>-0.16143428568614587</v>
      </c>
    </row>
    <row r="32" spans="2:17">
      <c r="B32" s="342"/>
      <c r="C32" s="154" t="s">
        <v>221</v>
      </c>
      <c r="D32" s="77">
        <f>Flavor!D128</f>
        <v>48.656785905361176</v>
      </c>
      <c r="E32" s="76">
        <f>Flavor!E128</f>
        <v>12.544879138469696</v>
      </c>
      <c r="F32" s="78">
        <f>Flavor!F128</f>
        <v>0.34738899885428459</v>
      </c>
      <c r="G32" s="95">
        <f>Flavor!G128</f>
        <v>3.126683799507686E-2</v>
      </c>
      <c r="H32" s="81">
        <f>Flavor!H128</f>
        <v>1.0464598123652084E-2</v>
      </c>
      <c r="I32" s="181">
        <f>Flavor!I128</f>
        <v>2.8246271360264057</v>
      </c>
      <c r="J32" s="182">
        <f>Flavor!J128</f>
        <v>-0.49292037706273373</v>
      </c>
      <c r="K32" s="78">
        <f>Flavor!K128</f>
        <v>-0.14857974908210136</v>
      </c>
      <c r="L32" s="79">
        <f>Flavor!L128</f>
        <v>137.43727782011032</v>
      </c>
      <c r="M32" s="80">
        <f>Flavor!M128</f>
        <v>17.634311332702637</v>
      </c>
      <c r="N32" s="78">
        <f>Flavor!N128</f>
        <v>0.14719427948853131</v>
      </c>
      <c r="O32" s="77">
        <f>Flavor!O128</f>
        <v>129.75142908096313</v>
      </c>
      <c r="P32" s="76">
        <f>Flavor!P128</f>
        <v>33.453011035919189</v>
      </c>
      <c r="Q32" s="78">
        <f>Flavor!Q128</f>
        <v>0.34738899885428459</v>
      </c>
    </row>
    <row r="33" spans="2:17">
      <c r="B33" s="342"/>
      <c r="C33" s="154" t="s">
        <v>222</v>
      </c>
      <c r="D33" s="77">
        <f>Flavor!D129</f>
        <v>988.01610024337754</v>
      </c>
      <c r="E33" s="76">
        <f>Flavor!E129</f>
        <v>-364.78420090396423</v>
      </c>
      <c r="F33" s="78">
        <f>Flavor!F129</f>
        <v>-0.26965118250977782</v>
      </c>
      <c r="G33" s="95">
        <f>Flavor!G129</f>
        <v>0.63489888960038154</v>
      </c>
      <c r="H33" s="81">
        <f>Flavor!H129</f>
        <v>-0.14438082399268393</v>
      </c>
      <c r="I33" s="181">
        <f>Flavor!I129</f>
        <v>6.3333311486219115</v>
      </c>
      <c r="J33" s="182">
        <f>Flavor!J129</f>
        <v>6.5152628463374995E-2</v>
      </c>
      <c r="K33" s="78">
        <f>Flavor!K129</f>
        <v>1.0394188400002228E-2</v>
      </c>
      <c r="L33" s="79">
        <f>Flavor!L129</f>
        <v>6257.4331430113316</v>
      </c>
      <c r="M33" s="80">
        <f>Flavor!M129</f>
        <v>-2222.1606467044357</v>
      </c>
      <c r="N33" s="78">
        <f>Flavor!N129</f>
        <v>-0.26205979930306561</v>
      </c>
      <c r="O33" s="77">
        <f>Flavor!O129</f>
        <v>2903.3404543399811</v>
      </c>
      <c r="P33" s="76">
        <f>Flavor!P129</f>
        <v>-1110.2933666706085</v>
      </c>
      <c r="Q33" s="78">
        <f>Flavor!Q129</f>
        <v>-0.27663045912620116</v>
      </c>
    </row>
    <row r="34" spans="2:17">
      <c r="B34" s="342"/>
      <c r="C34" s="154" t="s">
        <v>223</v>
      </c>
      <c r="D34" s="77">
        <f>Flavor!D130</f>
        <v>70.217938780784607</v>
      </c>
      <c r="E34" s="76">
        <f>Flavor!E130</f>
        <v>11.046199917793274</v>
      </c>
      <c r="F34" s="78">
        <f>Flavor!F130</f>
        <v>0.18668033304497098</v>
      </c>
      <c r="G34" s="95">
        <f>Flavor!G130</f>
        <v>4.5122029237141002E-2</v>
      </c>
      <c r="H34" s="81">
        <f>Flavor!H130</f>
        <v>1.1036188426159929E-2</v>
      </c>
      <c r="I34" s="181">
        <f>Flavor!I130</f>
        <v>4.8380429686827746</v>
      </c>
      <c r="J34" s="182">
        <f>Flavor!J130</f>
        <v>0.65762708534035763</v>
      </c>
      <c r="K34" s="78">
        <f>Flavor!K130</f>
        <v>0.15731140242787456</v>
      </c>
      <c r="L34" s="79">
        <f>Flavor!L130</f>
        <v>339.7174049937725</v>
      </c>
      <c r="M34" s="80">
        <f>Flavor!M130</f>
        <v>92.354928005933772</v>
      </c>
      <c r="N34" s="78">
        <f>Flavor!N130</f>
        <v>0.37335868046985271</v>
      </c>
      <c r="O34" s="77">
        <f>Flavor!O130</f>
        <v>194.87168121337891</v>
      </c>
      <c r="P34" s="76">
        <f>Flavor!P130</f>
        <v>29.684725761413574</v>
      </c>
      <c r="Q34" s="78">
        <f>Flavor!Q130</f>
        <v>0.1797038130534804</v>
      </c>
    </row>
    <row r="35" spans="2:17">
      <c r="B35" s="342"/>
      <c r="C35" s="154" t="s">
        <v>224</v>
      </c>
      <c r="D35" s="77">
        <f>Flavor!D131</f>
        <v>484.36506123278127</v>
      </c>
      <c r="E35" s="76">
        <f>Flavor!E131</f>
        <v>5.9524289147614127</v>
      </c>
      <c r="F35" s="78">
        <f>Flavor!F131</f>
        <v>1.244203959648916E-2</v>
      </c>
      <c r="G35" s="95">
        <f>Flavor!G131</f>
        <v>0.31125286264278662</v>
      </c>
      <c r="H35" s="81">
        <f>Flavor!H131</f>
        <v>3.5663584036109752E-2</v>
      </c>
      <c r="I35" s="181">
        <f>Flavor!I131</f>
        <v>4.0767738571145413</v>
      </c>
      <c r="J35" s="182">
        <f>Flavor!J131</f>
        <v>-0.28360160919873678</v>
      </c>
      <c r="K35" s="78">
        <f>Flavor!K131</f>
        <v>-6.504063959393927E-2</v>
      </c>
      <c r="L35" s="79">
        <f>Flavor!L131</f>
        <v>1974.6468189334869</v>
      </c>
      <c r="M35" s="80">
        <f>Flavor!M131</f>
        <v>-111.41188580036169</v>
      </c>
      <c r="N35" s="78">
        <f>Flavor!N131</f>
        <v>-5.3407838210658726E-2</v>
      </c>
      <c r="O35" s="77">
        <f>Flavor!O131</f>
        <v>1423.1387596130371</v>
      </c>
      <c r="P35" s="76">
        <f>Flavor!P131</f>
        <v>-8.634638786315918</v>
      </c>
      <c r="Q35" s="78">
        <f>Flavor!Q131</f>
        <v>-6.0307299995718509E-3</v>
      </c>
    </row>
    <row r="36" spans="2:17" ht="15" thickBot="1">
      <c r="B36" s="343"/>
      <c r="C36" s="160" t="s">
        <v>225</v>
      </c>
      <c r="D36" s="144">
        <f>Flavor!D132</f>
        <v>189.49562048912048</v>
      </c>
      <c r="E36" s="138">
        <f>Flavor!E132</f>
        <v>82.891913503408432</v>
      </c>
      <c r="F36" s="140">
        <f>Flavor!F132</f>
        <v>0.77757064784359065</v>
      </c>
      <c r="G36" s="141">
        <f>Flavor!G132</f>
        <v>0.12176983654724034</v>
      </c>
      <c r="H36" s="142">
        <f>Flavor!H132</f>
        <v>6.0360842050914715E-2</v>
      </c>
      <c r="I36" s="183">
        <f>Flavor!I132</f>
        <v>3.1381195917466456</v>
      </c>
      <c r="J36" s="184">
        <f>Flavor!J132</f>
        <v>1.5745099966761877E-3</v>
      </c>
      <c r="K36" s="140">
        <f>Flavor!K132</f>
        <v>5.0198863897652727E-4</v>
      </c>
      <c r="L36" s="143">
        <f>Flavor!L132</f>
        <v>594.6599192070961</v>
      </c>
      <c r="M36" s="139">
        <f>Flavor!M132</f>
        <v>260.29258636474611</v>
      </c>
      <c r="N36" s="140">
        <f>Flavor!N132</f>
        <v>0.77846296811378646</v>
      </c>
      <c r="O36" s="144">
        <f>Flavor!O132</f>
        <v>513.38314247131348</v>
      </c>
      <c r="P36" s="138">
        <f>Flavor!P132</f>
        <v>209.00037503242493</v>
      </c>
      <c r="Q36" s="140">
        <f>Flavor!Q132</f>
        <v>0.68663668706010528</v>
      </c>
    </row>
    <row r="37" spans="2:17">
      <c r="B37" s="344" t="s">
        <v>226</v>
      </c>
      <c r="C37" s="224" t="s">
        <v>338</v>
      </c>
      <c r="D37" s="116">
        <f>Fat!D39</f>
        <v>5931.4795843623297</v>
      </c>
      <c r="E37" s="110">
        <f>Fat!E39</f>
        <v>-4173.8822346657262</v>
      </c>
      <c r="F37" s="112">
        <f>Fat!F39</f>
        <v>-0.41303639685680987</v>
      </c>
      <c r="G37" s="113">
        <f>Fat!G39</f>
        <v>3.811567241537182</v>
      </c>
      <c r="H37" s="114">
        <f>Fat!H39</f>
        <v>-2.0096197122264967</v>
      </c>
      <c r="I37" s="185">
        <f>Fat!I39</f>
        <v>4.8878442553872006</v>
      </c>
      <c r="J37" s="186">
        <f>Fat!J39</f>
        <v>0.16416330730372941</v>
      </c>
      <c r="K37" s="112">
        <f>Fat!K39</f>
        <v>3.4753258974938819E-2</v>
      </c>
      <c r="L37" s="115">
        <f>Fat!L39</f>
        <v>28992.148412371873</v>
      </c>
      <c r="M37" s="111">
        <f>Fat!M39</f>
        <v>-18742.356685661081</v>
      </c>
      <c r="N37" s="112">
        <f>Fat!N39</f>
        <v>-0.39263749874791132</v>
      </c>
      <c r="O37" s="116">
        <f>Fat!O39</f>
        <v>13179.141890525818</v>
      </c>
      <c r="P37" s="110">
        <f>Fat!P39</f>
        <v>-10419.662025213242</v>
      </c>
      <c r="Q37" s="112">
        <f>Fat!Q39</f>
        <v>-0.44153348035846512</v>
      </c>
    </row>
    <row r="38" spans="2:17">
      <c r="B38" s="342"/>
      <c r="C38" s="225" t="s">
        <v>228</v>
      </c>
      <c r="D38" s="77">
        <f>Fat!D40</f>
        <v>847.37128003023861</v>
      </c>
      <c r="E38" s="76">
        <f>Fat!E40</f>
        <v>107.86243349485392</v>
      </c>
      <c r="F38" s="78">
        <f>Fat!F40</f>
        <v>0.14585685350512276</v>
      </c>
      <c r="G38" s="95">
        <f>Fat!G40</f>
        <v>0.54452056463242671</v>
      </c>
      <c r="H38" s="81">
        <f>Fat!H40</f>
        <v>0.11852698550705804</v>
      </c>
      <c r="I38" s="181">
        <f>Fat!I40</f>
        <v>1.6542002015390551</v>
      </c>
      <c r="J38" s="182">
        <f>Fat!J40</f>
        <v>-0.47593618539457694</v>
      </c>
      <c r="K38" s="78">
        <f>Fat!K40</f>
        <v>-0.22342991195962586</v>
      </c>
      <c r="L38" s="79">
        <f>Fat!L40</f>
        <v>1401.7217422044278</v>
      </c>
      <c r="M38" s="80">
        <f>Fat!M40</f>
        <v>-173.53296025991426</v>
      </c>
      <c r="N38" s="78">
        <f>Fat!N40</f>
        <v>-0.11016184239186069</v>
      </c>
      <c r="O38" s="77">
        <f>Fat!O40</f>
        <v>475.71996784210205</v>
      </c>
      <c r="P38" s="76">
        <f>Fat!P40</f>
        <v>-383.03934442996979</v>
      </c>
      <c r="Q38" s="78">
        <f>Fat!Q40</f>
        <v>-0.44603806789185113</v>
      </c>
    </row>
    <row r="39" spans="2:17">
      <c r="B39" s="342"/>
      <c r="C39" s="225" t="s">
        <v>89</v>
      </c>
      <c r="D39" s="77">
        <f>Fat!D41</f>
        <v>66666.846450586148</v>
      </c>
      <c r="E39" s="76">
        <f>Fat!E41</f>
        <v>1564.99420740817</v>
      </c>
      <c r="F39" s="78">
        <f>Fat!F41</f>
        <v>2.4039165607183867E-2</v>
      </c>
      <c r="G39" s="95">
        <f>Fat!G41</f>
        <v>42.840098227356776</v>
      </c>
      <c r="H39" s="81">
        <f>Fat!H41</f>
        <v>5.3382195484310557</v>
      </c>
      <c r="I39" s="181">
        <f>Fat!I41</f>
        <v>5.7874290804032036</v>
      </c>
      <c r="J39" s="182">
        <f>Fat!J41</f>
        <v>0.33222229066031073</v>
      </c>
      <c r="K39" s="78">
        <f>Fat!K41</f>
        <v>6.0900036142528806E-2</v>
      </c>
      <c r="L39" s="79">
        <f>Fat!L41</f>
        <v>385829.64584689739</v>
      </c>
      <c r="M39" s="80">
        <f>Fat!M41</f>
        <v>30685.57946507429</v>
      </c>
      <c r="N39" s="78">
        <f>Fat!N41</f>
        <v>8.6403187804026435E-2</v>
      </c>
      <c r="O39" s="77">
        <f>Fat!O41</f>
        <v>156389.11822652817</v>
      </c>
      <c r="P39" s="76">
        <f>Fat!P41</f>
        <v>1068.7551228534139</v>
      </c>
      <c r="Q39" s="78">
        <f>Fat!Q41</f>
        <v>6.8809723432080236E-3</v>
      </c>
    </row>
    <row r="40" spans="2:17" ht="15" thickBot="1">
      <c r="B40" s="345"/>
      <c r="C40" s="226" t="s">
        <v>23</v>
      </c>
      <c r="D40" s="109">
        <f>Fat!D42</f>
        <v>82172.168210861972</v>
      </c>
      <c r="E40" s="103">
        <f>Fat!E42</f>
        <v>-15477.351352809317</v>
      </c>
      <c r="F40" s="105">
        <f>Fat!F42</f>
        <v>-0.15849900155133362</v>
      </c>
      <c r="G40" s="106">
        <f>Fat!G42</f>
        <v>52.803813966473577</v>
      </c>
      <c r="H40" s="107">
        <f>Fat!H42</f>
        <v>-3.4471268217116062</v>
      </c>
      <c r="I40" s="193">
        <f>Fat!I42</f>
        <v>6.4646213645445911</v>
      </c>
      <c r="J40" s="194">
        <f>Fat!J42</f>
        <v>0.33618502094811031</v>
      </c>
      <c r="K40" s="105">
        <f>Fat!K42</f>
        <v>5.4856573863149516E-2</v>
      </c>
      <c r="L40" s="108">
        <f>Fat!L42</f>
        <v>531211.95418689016</v>
      </c>
      <c r="M40" s="104">
        <f>Fat!M42</f>
        <v>-67226.910441848566</v>
      </c>
      <c r="N40" s="105">
        <f>Fat!N42</f>
        <v>-0.11233713987402037</v>
      </c>
      <c r="O40" s="109">
        <f>Fat!O42</f>
        <v>236632.77653074265</v>
      </c>
      <c r="P40" s="103">
        <f>Fat!P42</f>
        <v>-35867.854472620762</v>
      </c>
      <c r="Q40" s="105">
        <f>Fat!Q42</f>
        <v>-0.13162484923632362</v>
      </c>
    </row>
    <row r="41" spans="2:17" ht="15" hidden="1" thickBot="1">
      <c r="B41" s="341" t="s">
        <v>229</v>
      </c>
      <c r="C41" s="157" t="s">
        <v>230</v>
      </c>
      <c r="D41" s="125">
        <f>Organic!D12</f>
        <v>173.73882687091827</v>
      </c>
      <c r="E41" s="117">
        <f>Organic!E12</f>
        <v>-141.8347904086113</v>
      </c>
      <c r="F41" s="121">
        <f>Organic!F12</f>
        <v>-0.44945072288149024</v>
      </c>
      <c r="G41" s="122">
        <f>Organic!G12</f>
        <v>0.11164452505748351</v>
      </c>
      <c r="H41" s="123">
        <f>Organic!H12</f>
        <v>-7.014144725679583E-2</v>
      </c>
      <c r="I41" s="189">
        <f>Organic!I12</f>
        <v>6.2914040092520231</v>
      </c>
      <c r="J41" s="190">
        <f>Organic!J12</f>
        <v>0.32088240064491202</v>
      </c>
      <c r="K41" s="121">
        <f>Organic!K12</f>
        <v>5.3744450096676236E-2</v>
      </c>
      <c r="L41" s="124">
        <f>Organic!L12</f>
        <v>1093.0611519384383</v>
      </c>
      <c r="M41" s="118">
        <f>Organic!M12</f>
        <v>-791.07794913530347</v>
      </c>
      <c r="N41" s="121">
        <f>Organic!N12</f>
        <v>-0.41986175473163334</v>
      </c>
      <c r="O41" s="125">
        <f>Organic!O12</f>
        <v>347.47765374183655</v>
      </c>
      <c r="P41" s="117">
        <f>Organic!P12</f>
        <v>-283.6695808172226</v>
      </c>
      <c r="Q41" s="121">
        <f>Organic!Q12</f>
        <v>-0.44945072288149024</v>
      </c>
    </row>
    <row r="42" spans="2:17" hidden="1">
      <c r="B42" s="342"/>
      <c r="C42" s="161" t="s">
        <v>231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5" t="e">
        <f>#REF!</f>
        <v>#REF!</v>
      </c>
      <c r="J42" s="196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8" t="s">
        <v>232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91" t="e">
        <f>#REF!</f>
        <v>#REF!</v>
      </c>
      <c r="J43" s="192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93</v>
      </c>
      <c r="C44" s="153" t="s">
        <v>233</v>
      </c>
      <c r="D44" s="116">
        <f>Size!D66</f>
        <v>90492.614638679297</v>
      </c>
      <c r="E44" s="110">
        <f>Size!E66</f>
        <v>-13828.655683805773</v>
      </c>
      <c r="F44" s="112">
        <f>Size!F66</f>
        <v>-0.13255835210842126</v>
      </c>
      <c r="G44" s="113">
        <f>Size!G66</f>
        <v>58.150530681615571</v>
      </c>
      <c r="H44" s="114">
        <f>Size!H66</f>
        <v>-1.9436676931351684</v>
      </c>
      <c r="I44" s="185">
        <f>Size!I66</f>
        <v>6.5738244079644748</v>
      </c>
      <c r="J44" s="186">
        <f>Size!J66</f>
        <v>0.33736193117566859</v>
      </c>
      <c r="K44" s="112">
        <f>Size!K66</f>
        <v>5.4095079130401243E-2</v>
      </c>
      <c r="L44" s="115">
        <f>Size!L66</f>
        <v>594882.55885227327</v>
      </c>
      <c r="M44" s="111">
        <f>Size!M66</f>
        <v>-55713.129044846515</v>
      </c>
      <c r="N44" s="112">
        <f>Size!N66</f>
        <v>-8.5634027524720643E-2</v>
      </c>
      <c r="O44" s="116">
        <f>Size!O66</f>
        <v>272831.69346618652</v>
      </c>
      <c r="P44" s="110">
        <f>Size!P66</f>
        <v>-40405.566987477592</v>
      </c>
      <c r="Q44" s="112">
        <f>Size!Q66</f>
        <v>-0.12899348860655299</v>
      </c>
    </row>
    <row r="45" spans="2:17">
      <c r="B45" s="342"/>
      <c r="C45" s="154" t="s">
        <v>234</v>
      </c>
      <c r="D45" s="77">
        <f>Size!D67</f>
        <v>384.96296501159668</v>
      </c>
      <c r="E45" s="76">
        <f>Size!E67</f>
        <v>-10.30899703502655</v>
      </c>
      <c r="F45" s="78">
        <f>Size!F67</f>
        <v>-2.6080769760771904E-2</v>
      </c>
      <c r="G45" s="95">
        <f>Size!G67</f>
        <v>0.24737710140849642</v>
      </c>
      <c r="H45" s="81">
        <f>Size!H67</f>
        <v>1.9680950606477676E-2</v>
      </c>
      <c r="I45" s="181">
        <f>Size!I67</f>
        <v>4.6991469930409213</v>
      </c>
      <c r="J45" s="182">
        <f>Size!J67</f>
        <v>0.39384115022774147</v>
      </c>
      <c r="K45" s="78">
        <f>Size!K67</f>
        <v>9.1478088806438235E-2</v>
      </c>
      <c r="L45" s="79">
        <f>Size!L67</f>
        <v>1808.997559466362</v>
      </c>
      <c r="M45" s="80">
        <f>Size!M67</f>
        <v>107.23087176680565</v>
      </c>
      <c r="N45" s="78">
        <f>Size!N67</f>
        <v>6.3011500073350282E-2</v>
      </c>
      <c r="O45" s="77">
        <f>Size!O67</f>
        <v>384.96296501159668</v>
      </c>
      <c r="P45" s="76">
        <f>Size!P67</f>
        <v>-10.30899703502655</v>
      </c>
      <c r="Q45" s="78">
        <f>Size!Q67</f>
        <v>-2.6080769760771904E-2</v>
      </c>
    </row>
    <row r="46" spans="2:17">
      <c r="B46" s="342"/>
      <c r="C46" s="154" t="s">
        <v>235</v>
      </c>
      <c r="D46" s="77">
        <f>Size!D68</f>
        <v>18.846514075994492</v>
      </c>
      <c r="E46" s="76">
        <f>Size!E68</f>
        <v>18.846514075994492</v>
      </c>
      <c r="F46" s="78">
        <f>Size!F68</f>
        <v>0</v>
      </c>
      <c r="G46" s="95">
        <f>Size!G68</f>
        <v>1.2110765054070851E-2</v>
      </c>
      <c r="H46" s="81">
        <f>Size!H68</f>
        <v>1.2110765054070851E-2</v>
      </c>
      <c r="I46" s="181">
        <f>Size!I68</f>
        <v>3.0489270679373131</v>
      </c>
      <c r="J46" s="182">
        <f>Size!J68</f>
        <v>3.0489270679373131</v>
      </c>
      <c r="K46" s="78">
        <f>Size!K68</f>
        <v>0</v>
      </c>
      <c r="L46" s="79">
        <f>Size!L68</f>
        <v>57.461646902561185</v>
      </c>
      <c r="M46" s="80">
        <f>Size!M68</f>
        <v>57.461646902561185</v>
      </c>
      <c r="N46" s="78">
        <f>Size!N68</f>
        <v>0</v>
      </c>
      <c r="O46" s="77">
        <f>Size!O68</f>
        <v>14.223784208297729</v>
      </c>
      <c r="P46" s="76">
        <f>Size!P68</f>
        <v>14.223784208297729</v>
      </c>
      <c r="Q46" s="78">
        <f>Size!Q68</f>
        <v>0</v>
      </c>
    </row>
    <row r="47" spans="2:17">
      <c r="B47" s="342"/>
      <c r="C47" s="154" t="s">
        <v>236</v>
      </c>
      <c r="D47" s="77">
        <f>Size!D69</f>
        <v>2027.1127977371216</v>
      </c>
      <c r="E47" s="76">
        <f>Size!E69</f>
        <v>-3704.4764211177826</v>
      </c>
      <c r="F47" s="78">
        <f>Size!F69</f>
        <v>-0.64632622465883693</v>
      </c>
      <c r="G47" s="95">
        <f>Size!G69</f>
        <v>1.3026221577370976</v>
      </c>
      <c r="H47" s="81">
        <f>Size!H69</f>
        <v>-1.9990559991306953</v>
      </c>
      <c r="I47" s="181">
        <f>Size!I69</f>
        <v>2.653286562392442</v>
      </c>
      <c r="J47" s="182">
        <f>Size!J69</f>
        <v>-0.96407694108854924</v>
      </c>
      <c r="K47" s="78">
        <f>Size!K69</f>
        <v>-0.26651370263475521</v>
      </c>
      <c r="L47" s="79">
        <f>Size!L69</f>
        <v>5378.5111466896533</v>
      </c>
      <c r="M47" s="80">
        <f>Size!M69</f>
        <v>-15354.730510541202</v>
      </c>
      <c r="N47" s="78">
        <f>Size!N69</f>
        <v>-0.7405851320498229</v>
      </c>
      <c r="O47" s="77">
        <f>Size!O69</f>
        <v>1013.5563988685608</v>
      </c>
      <c r="P47" s="76">
        <f>Size!P69</f>
        <v>-1852.2382105588913</v>
      </c>
      <c r="Q47" s="78">
        <f>Size!Q69</f>
        <v>-0.64632622465883693</v>
      </c>
    </row>
    <row r="48" spans="2:17">
      <c r="B48" s="342"/>
      <c r="C48" s="154" t="s">
        <v>237</v>
      </c>
      <c r="D48" s="77">
        <f>Size!D70</f>
        <v>152357.75357853519</v>
      </c>
      <c r="E48" s="76">
        <f>Size!E70</f>
        <v>-14567.986892301473</v>
      </c>
      <c r="F48" s="78">
        <f>Size!F70</f>
        <v>-8.7272261612921356E-2</v>
      </c>
      <c r="G48" s="95">
        <f>Size!G70</f>
        <v>97.905052908745745</v>
      </c>
      <c r="H48" s="81">
        <f>Size!H70</f>
        <v>1.7475911495352676</v>
      </c>
      <c r="I48" s="181">
        <f>Size!I70</f>
        <v>6.1625620920207629</v>
      </c>
      <c r="J48" s="182">
        <f>Size!J70</f>
        <v>0.29391287932100241</v>
      </c>
      <c r="K48" s="78">
        <f>Size!K70</f>
        <v>5.0081861884839658E-2</v>
      </c>
      <c r="L48" s="79">
        <f>Size!L70</f>
        <v>938914.1166285217</v>
      </c>
      <c r="M48" s="80">
        <f>Size!M70</f>
        <v>-40714.498764978372</v>
      </c>
      <c r="N48" s="78">
        <f>Size!N70</f>
        <v>-4.1561157080557569E-2</v>
      </c>
      <c r="O48" s="77">
        <f>Size!O70</f>
        <v>405019.48065936565</v>
      </c>
      <c r="P48" s="76">
        <f>Size!P70</f>
        <v>-43850.582085043541</v>
      </c>
      <c r="Q48" s="78">
        <f>Size!Q70</f>
        <v>-9.7691037394963168E-2</v>
      </c>
    </row>
    <row r="49" spans="2:17" ht="15" customHeight="1">
      <c r="B49" s="342"/>
      <c r="C49" s="154" t="s">
        <v>238</v>
      </c>
      <c r="D49" s="77">
        <f>Size!D71</f>
        <v>2829.3163994923234</v>
      </c>
      <c r="E49" s="76">
        <f>Size!E71</f>
        <v>-3445.913640037179</v>
      </c>
      <c r="F49" s="78">
        <f>Size!F71</f>
        <v>-0.54912945315635686</v>
      </c>
      <c r="G49" s="95">
        <f>Size!G71</f>
        <v>1.8181179840321791</v>
      </c>
      <c r="H49" s="81">
        <f>Size!H71</f>
        <v>-1.7967241059553019</v>
      </c>
      <c r="I49" s="181">
        <f>Size!I71</f>
        <v>2.3188332612068798</v>
      </c>
      <c r="J49" s="182">
        <f>Size!J71</f>
        <v>-1.1172652712823394</v>
      </c>
      <c r="K49" s="78">
        <f>Size!K71</f>
        <v>-0.32515519002679966</v>
      </c>
      <c r="L49" s="79">
        <f>Size!L71</f>
        <v>6560.7129736208917</v>
      </c>
      <c r="M49" s="80">
        <f>Size!M71</f>
        <v>-15001.595756238698</v>
      </c>
      <c r="N49" s="78">
        <f>Size!N71</f>
        <v>-0.69573235149278867</v>
      </c>
      <c r="O49" s="77">
        <f>Size!O71</f>
        <v>1231.1031383275986</v>
      </c>
      <c r="P49" s="76">
        <f>Size!P71</f>
        <v>-1782.1194902658463</v>
      </c>
      <c r="Q49" s="78">
        <f>Size!Q71</f>
        <v>-0.59143306350972469</v>
      </c>
    </row>
    <row r="50" spans="2:17" ht="15" thickBot="1">
      <c r="B50" s="345"/>
      <c r="C50" s="155" t="s">
        <v>239</v>
      </c>
      <c r="D50" s="144">
        <f>Size!D72</f>
        <v>430.79554781317711</v>
      </c>
      <c r="E50" s="138">
        <f>Size!E72</f>
        <v>35.523585766553879</v>
      </c>
      <c r="F50" s="140">
        <f>Size!F72</f>
        <v>8.9871251132059279E-2</v>
      </c>
      <c r="G50" s="141">
        <f>Size!G72</f>
        <v>0.27682910722203835</v>
      </c>
      <c r="H50" s="142">
        <f>Size!H72</f>
        <v>4.9132956420019608E-2</v>
      </c>
      <c r="I50" s="183">
        <f>Size!I72</f>
        <v>4.551209027516431</v>
      </c>
      <c r="J50" s="184">
        <f>Size!J72</f>
        <v>0.24590318470325112</v>
      </c>
      <c r="K50" s="140">
        <f>Size!K72</f>
        <v>5.7116310357773016E-2</v>
      </c>
      <c r="L50" s="143">
        <f>Size!L72</f>
        <v>1960.640586221218</v>
      </c>
      <c r="M50" s="139">
        <f>Size!M72</f>
        <v>258.87389852166166</v>
      </c>
      <c r="N50" s="140">
        <f>Size!N72</f>
        <v>0.15212067576173247</v>
      </c>
      <c r="O50" s="144">
        <f>Size!O72</f>
        <v>426.17281794548035</v>
      </c>
      <c r="P50" s="138">
        <f>Size!P72</f>
        <v>30.900855898857117</v>
      </c>
      <c r="Q50" s="140">
        <f>Size!Q72</f>
        <v>7.8176189727345982E-2</v>
      </c>
    </row>
    <row r="51" spans="2:17">
      <c r="B51" s="177"/>
      <c r="C51" s="147"/>
      <c r="D51" s="70"/>
      <c r="E51" s="70"/>
      <c r="F51" s="71"/>
      <c r="G51" s="72"/>
      <c r="H51" s="72"/>
      <c r="I51" s="197"/>
      <c r="J51" s="197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314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27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04-21-2024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94</v>
      </c>
      <c r="E55" s="349"/>
      <c r="F55" s="352"/>
      <c r="G55" s="348" t="s">
        <v>31</v>
      </c>
      <c r="H55" s="350"/>
      <c r="I55" s="351" t="s">
        <v>32</v>
      </c>
      <c r="J55" s="349"/>
      <c r="K55" s="352"/>
      <c r="L55" s="348" t="s">
        <v>33</v>
      </c>
      <c r="M55" s="349"/>
      <c r="N55" s="350"/>
      <c r="O55" s="351" t="s">
        <v>34</v>
      </c>
      <c r="P55" s="349"/>
      <c r="Q55" s="350"/>
    </row>
    <row r="56" spans="2:17" ht="15" thickBot="1">
      <c r="B56" s="14"/>
      <c r="C56" s="146"/>
      <c r="D56" s="15" t="s">
        <v>30</v>
      </c>
      <c r="E56" s="16" t="s">
        <v>36</v>
      </c>
      <c r="F56" s="49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49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" thickBot="1">
      <c r="C57" s="297" t="s">
        <v>11</v>
      </c>
      <c r="D57" s="288">
        <f>'Segment Data'!D63</f>
        <v>1908824.5927261172</v>
      </c>
      <c r="E57" s="289">
        <f>'Segment Data'!E63</f>
        <v>-360793.00017528352</v>
      </c>
      <c r="F57" s="290">
        <f>'Segment Data'!F63</f>
        <v>-0.15896642734164668</v>
      </c>
      <c r="G57" s="291">
        <f>'Segment Data'!G63</f>
        <v>100.00000000000001</v>
      </c>
      <c r="H57" s="292">
        <f>'Segment Data'!H63</f>
        <v>5.6843418860808015E-14</v>
      </c>
      <c r="I57" s="293">
        <f>'Segment Data'!I63</f>
        <v>6.0804701228192819</v>
      </c>
      <c r="J57" s="294">
        <f>'Segment Data'!J63</f>
        <v>0.63260837092375777</v>
      </c>
      <c r="K57" s="290">
        <f>'Segment Data'!K63</f>
        <v>0.11612048905309474</v>
      </c>
      <c r="L57" s="295">
        <f>'Segment Data'!L63</f>
        <v>11606550.905773839</v>
      </c>
      <c r="M57" s="296">
        <f>'Segment Data'!M63</f>
        <v>-758011.97002288885</v>
      </c>
      <c r="N57" s="290">
        <f>'Segment Data'!N63</f>
        <v>-6.1305197574487269E-2</v>
      </c>
      <c r="O57" s="288">
        <f>'Segment Data'!O63</f>
        <v>4996319.4215674959</v>
      </c>
      <c r="P57" s="289">
        <f>'Segment Data'!P63</f>
        <v>-910299.90665598586</v>
      </c>
      <c r="Q57" s="290">
        <f>'Segment Data'!Q63</f>
        <v>-0.15411521482454743</v>
      </c>
    </row>
    <row r="58" spans="2:17">
      <c r="B58" s="338" t="s">
        <v>90</v>
      </c>
      <c r="C58" s="150" t="s">
        <v>362</v>
      </c>
      <c r="D58" s="77">
        <f>'Segment Data'!D64</f>
        <v>24160.208488240158</v>
      </c>
      <c r="E58" s="76">
        <f>'Segment Data'!E64</f>
        <v>-5750.9003075456349</v>
      </c>
      <c r="F58" s="78">
        <f>'Segment Data'!F64</f>
        <v>-0.19226636988983456</v>
      </c>
      <c r="G58" s="95">
        <f>'Segment Data'!G64</f>
        <v>1.2657112958574881</v>
      </c>
      <c r="H58" s="81">
        <f>'Segment Data'!H64</f>
        <v>-5.2180708916252261E-2</v>
      </c>
      <c r="I58" s="181">
        <f>'Segment Data'!I64</f>
        <v>7.4421739086368648</v>
      </c>
      <c r="J58" s="182">
        <f>'Segment Data'!J64</f>
        <v>3.8113566037953461E-2</v>
      </c>
      <c r="K58" s="78">
        <f>'Segment Data'!K64</f>
        <v>5.1476574034207767E-3</v>
      </c>
      <c r="L58" s="79">
        <f>'Segment Data'!L64</f>
        <v>179804.47323840781</v>
      </c>
      <c r="M58" s="80">
        <f>'Segment Data'!M64</f>
        <v>-41659.181199631246</v>
      </c>
      <c r="N58" s="78">
        <f>'Segment Data'!N64</f>
        <v>-0.18810843388880599</v>
      </c>
      <c r="O58" s="77">
        <f>'Segment Data'!O64</f>
        <v>46081.390534972248</v>
      </c>
      <c r="P58" s="76">
        <f>'Segment Data'!P64</f>
        <v>-15274.477974320354</v>
      </c>
      <c r="Q58" s="78">
        <f>'Segment Data'!Q64</f>
        <v>-0.24894893260303161</v>
      </c>
    </row>
    <row r="59" spans="2:17">
      <c r="B59" s="339"/>
      <c r="C59" s="151" t="s">
        <v>310</v>
      </c>
      <c r="D59" s="77">
        <f>'Segment Data'!D65</f>
        <v>6603.3523886147323</v>
      </c>
      <c r="E59" s="76">
        <f>'Segment Data'!E65</f>
        <v>-6680.5169397265254</v>
      </c>
      <c r="F59" s="78">
        <f>'Segment Data'!F65</f>
        <v>-0.50290444557999237</v>
      </c>
      <c r="G59" s="95">
        <f>'Segment Data'!G65</f>
        <v>0.34593814506465748</v>
      </c>
      <c r="H59" s="81">
        <f>'Segment Data'!H65</f>
        <v>-0.23935293524282342</v>
      </c>
      <c r="I59" s="181">
        <f>'Segment Data'!I65</f>
        <v>6.6923012024205404</v>
      </c>
      <c r="J59" s="182">
        <f>'Segment Data'!J65</f>
        <v>0.33827117776132365</v>
      </c>
      <c r="K59" s="78">
        <f>'Segment Data'!K65</f>
        <v>5.3237264609788497E-2</v>
      </c>
      <c r="L59" s="79">
        <f>'Segment Data'!L65</f>
        <v>44191.623130332919</v>
      </c>
      <c r="M59" s="80">
        <f>'Segment Data'!M65</f>
        <v>-40214.481425597092</v>
      </c>
      <c r="N59" s="78">
        <f>'Segment Data'!N65</f>
        <v>-0.47644043801298486</v>
      </c>
      <c r="O59" s="77">
        <f>'Segment Data'!O65</f>
        <v>20453.097498358118</v>
      </c>
      <c r="P59" s="76">
        <f>'Segment Data'!P65</f>
        <v>-21341.747446260895</v>
      </c>
      <c r="Q59" s="78">
        <f>'Segment Data'!Q65</f>
        <v>-0.51063109516353389</v>
      </c>
    </row>
    <row r="60" spans="2:17">
      <c r="B60" s="339"/>
      <c r="C60" s="151" t="s">
        <v>204</v>
      </c>
      <c r="D60" s="77">
        <f>'Segment Data'!D66</f>
        <v>1107603.3726257749</v>
      </c>
      <c r="E60" s="76">
        <f>'Segment Data'!E66</f>
        <v>-173619.10398813547</v>
      </c>
      <c r="F60" s="78">
        <f>'Segment Data'!F66</f>
        <v>-0.13551050434814896</v>
      </c>
      <c r="G60" s="95">
        <f>'Segment Data'!G66</f>
        <v>58.025414008519981</v>
      </c>
      <c r="H60" s="81">
        <f>'Segment Data'!H66</f>
        <v>1.5743854025934994</v>
      </c>
      <c r="I60" s="181">
        <f>'Segment Data'!I66</f>
        <v>6.6609443194758784</v>
      </c>
      <c r="J60" s="182">
        <f>'Segment Data'!J66</f>
        <v>0.75951915601316689</v>
      </c>
      <c r="K60" s="78">
        <f>'Segment Data'!K66</f>
        <v>0.12870097221863483</v>
      </c>
      <c r="L60" s="79">
        <f>'Segment Data'!L66</f>
        <v>7377684.3931239806</v>
      </c>
      <c r="M60" s="80">
        <f>'Segment Data'!M66</f>
        <v>-183354.17035936564</v>
      </c>
      <c r="N60" s="78">
        <f>'Segment Data'!N66</f>
        <v>-2.4249865784958378E-2</v>
      </c>
      <c r="O60" s="77">
        <f>'Segment Data'!O66</f>
        <v>3217165.501594272</v>
      </c>
      <c r="P60" s="76">
        <f>'Segment Data'!P66</f>
        <v>-476238.66338795191</v>
      </c>
      <c r="Q60" s="78">
        <f>'Segment Data'!Q66</f>
        <v>-0.12894301357626914</v>
      </c>
    </row>
    <row r="61" spans="2:17">
      <c r="B61" s="339"/>
      <c r="C61" s="151" t="s">
        <v>339</v>
      </c>
      <c r="D61" s="77">
        <f>'Segment Data'!D67</f>
        <v>6666.8465753969213</v>
      </c>
      <c r="E61" s="76">
        <f>'Segment Data'!E67</f>
        <v>-12611.763021407129</v>
      </c>
      <c r="F61" s="78">
        <f>'Segment Data'!F67</f>
        <v>-0.65418426355279635</v>
      </c>
      <c r="G61" s="95">
        <f>'Segment Data'!G67</f>
        <v>0.34926449506162122</v>
      </c>
      <c r="H61" s="81">
        <f>'Segment Data'!H67</f>
        <v>-0.50015655529950731</v>
      </c>
      <c r="I61" s="181">
        <f>'Segment Data'!I67</f>
        <v>8.6150304380896809</v>
      </c>
      <c r="J61" s="182">
        <f>'Segment Data'!J67</f>
        <v>1.5449826236123876</v>
      </c>
      <c r="K61" s="78">
        <f>'Segment Data'!K67</f>
        <v>0.21852506010620412</v>
      </c>
      <c r="L61" s="79">
        <f>'Segment Data'!L67</f>
        <v>57435.086173118427</v>
      </c>
      <c r="M61" s="80">
        <f>'Segment Data'!M67</f>
        <v>-78865.605472927025</v>
      </c>
      <c r="N61" s="78">
        <f>'Segment Data'!N67</f>
        <v>-0.57861485895999987</v>
      </c>
      <c r="O61" s="77">
        <f>'Segment Data'!O67</f>
        <v>20123.291806208639</v>
      </c>
      <c r="P61" s="76">
        <f>'Segment Data'!P67</f>
        <v>-38067.500819218607</v>
      </c>
      <c r="Q61" s="78">
        <f>'Segment Data'!Q67</f>
        <v>-0.65418426355279624</v>
      </c>
    </row>
    <row r="62" spans="2:17" ht="15" thickBot="1">
      <c r="B62" s="340"/>
      <c r="C62" s="152" t="s">
        <v>340</v>
      </c>
      <c r="D62" s="144">
        <f>'Segment Data'!D68</f>
        <v>763790.8126480818</v>
      </c>
      <c r="E62" s="138">
        <f>'Segment Data'!E68</f>
        <v>-162130.71591846331</v>
      </c>
      <c r="F62" s="140">
        <f>'Segment Data'!F68</f>
        <v>-0.17510200477729915</v>
      </c>
      <c r="G62" s="141">
        <f>'Segment Data'!G68</f>
        <v>40.013672055495796</v>
      </c>
      <c r="H62" s="142">
        <f>'Segment Data'!H68</f>
        <v>-0.78269520313470053</v>
      </c>
      <c r="I62" s="183">
        <f>'Segment Data'!I68</f>
        <v>5.1682152557218428</v>
      </c>
      <c r="J62" s="184">
        <f>'Segment Data'!J68</f>
        <v>0.45793071527558382</v>
      </c>
      <c r="K62" s="140">
        <f>'Segment Data'!K68</f>
        <v>9.7219331728991221E-2</v>
      </c>
      <c r="L62" s="143">
        <f>'Segment Data'!L68</f>
        <v>3947435.330108</v>
      </c>
      <c r="M62" s="139">
        <f>'Segment Data'!M68</f>
        <v>-413918.53156536631</v>
      </c>
      <c r="N62" s="140">
        <f>'Segment Data'!N68</f>
        <v>-9.490597293716356E-2</v>
      </c>
      <c r="O62" s="144">
        <f>'Segment Data'!O68</f>
        <v>1692496.1401336852</v>
      </c>
      <c r="P62" s="138">
        <f>'Segment Data'!P68</f>
        <v>-359377.5170282335</v>
      </c>
      <c r="Q62" s="140">
        <f>'Segment Data'!Q68</f>
        <v>-0.17514602605957336</v>
      </c>
    </row>
    <row r="63" spans="2:17">
      <c r="B63" s="344" t="s">
        <v>91</v>
      </c>
      <c r="C63" s="153" t="s">
        <v>205</v>
      </c>
      <c r="D63" s="116">
        <f>'Type Data'!D43</f>
        <v>332238.19417328358</v>
      </c>
      <c r="E63" s="110">
        <f>'Type Data'!E43</f>
        <v>-137254.5808439774</v>
      </c>
      <c r="F63" s="112">
        <f>'Type Data'!F43</f>
        <v>-0.29234652405232692</v>
      </c>
      <c r="G63" s="113">
        <f>'Type Data'!G43</f>
        <v>17.405381062216541</v>
      </c>
      <c r="H63" s="114">
        <f>'Type Data'!H43</f>
        <v>-3.2806048274626711</v>
      </c>
      <c r="I63" s="185">
        <f>'Type Data'!I43</f>
        <v>5.7767001253954602</v>
      </c>
      <c r="J63" s="186">
        <f>'Type Data'!J43</f>
        <v>0.57545717250332284</v>
      </c>
      <c r="K63" s="112">
        <f>'Type Data'!K43</f>
        <v>0.11063839503658282</v>
      </c>
      <c r="L63" s="115">
        <f>'Type Data'!L43</f>
        <v>1919240.4179419687</v>
      </c>
      <c r="M63" s="111">
        <f>'Type Data'!M43</f>
        <v>-522705.56955033378</v>
      </c>
      <c r="N63" s="112">
        <f>'Type Data'!N43</f>
        <v>-0.21405287923141725</v>
      </c>
      <c r="O63" s="116">
        <f>'Type Data'!O43</f>
        <v>847831.84354903956</v>
      </c>
      <c r="P63" s="110">
        <f>'Type Data'!P43</f>
        <v>-277203.44803529803</v>
      </c>
      <c r="Q63" s="112">
        <f>'Type Data'!Q43</f>
        <v>-0.24639533542536665</v>
      </c>
    </row>
    <row r="64" spans="2:17">
      <c r="B64" s="342"/>
      <c r="C64" s="154" t="s">
        <v>206</v>
      </c>
      <c r="D64" s="77">
        <f>'Type Data'!D44</f>
        <v>689104.68896932492</v>
      </c>
      <c r="E64" s="76">
        <f>'Type Data'!E44</f>
        <v>-69547.724521305994</v>
      </c>
      <c r="F64" s="78">
        <f>'Type Data'!F44</f>
        <v>-9.1672712410299187E-2</v>
      </c>
      <c r="G64" s="95">
        <f>'Type Data'!G44</f>
        <v>36.10099595296861</v>
      </c>
      <c r="H64" s="81">
        <f>'Type Data'!H44</f>
        <v>2.6745537248399671</v>
      </c>
      <c r="I64" s="181">
        <f>'Type Data'!I44</f>
        <v>5.4485599926390362</v>
      </c>
      <c r="J64" s="182">
        <f>'Type Data'!J44</f>
        <v>0.51659616969306477</v>
      </c>
      <c r="K64" s="78">
        <f>'Type Data'!K44</f>
        <v>0.10474451724272592</v>
      </c>
      <c r="L64" s="79">
        <f>'Type Data'!L44</f>
        <v>3754628.2390582305</v>
      </c>
      <c r="M64" s="80">
        <f>'Type Data'!M44</f>
        <v>12981.981531790458</v>
      </c>
      <c r="N64" s="78">
        <f>'Type Data'!N44</f>
        <v>3.4695908266787088E-3</v>
      </c>
      <c r="O64" s="77">
        <f>'Type Data'!O44</f>
        <v>1469449.2062735884</v>
      </c>
      <c r="P64" s="76">
        <f>'Type Data'!P44</f>
        <v>-169008.65124962619</v>
      </c>
      <c r="Q64" s="78">
        <f>'Type Data'!Q44</f>
        <v>-0.10315105174881288</v>
      </c>
    </row>
    <row r="65" spans="2:17">
      <c r="B65" s="342"/>
      <c r="C65" s="154" t="s">
        <v>207</v>
      </c>
      <c r="D65" s="77">
        <f>'Type Data'!D45</f>
        <v>886284.93699840433</v>
      </c>
      <c r="E65" s="76">
        <f>'Type Data'!E45</f>
        <v>-154508.76764341269</v>
      </c>
      <c r="F65" s="78">
        <f>'Type Data'!F45</f>
        <v>-0.14845282687080238</v>
      </c>
      <c r="G65" s="95">
        <f>'Type Data'!G45</f>
        <v>46.430926150875024</v>
      </c>
      <c r="H65" s="81">
        <f>'Type Data'!H45</f>
        <v>0.57325797377467325</v>
      </c>
      <c r="I65" s="181">
        <f>'Type Data'!I45</f>
        <v>6.6887526650195692</v>
      </c>
      <c r="J65" s="182">
        <f>'Type Data'!J45</f>
        <v>0.75255559577592912</v>
      </c>
      <c r="K65" s="78">
        <f>'Type Data'!K45</f>
        <v>0.12677402501932367</v>
      </c>
      <c r="L65" s="79">
        <f>'Type Data'!L45</f>
        <v>5928140.7343147779</v>
      </c>
      <c r="M65" s="80">
        <f>'Type Data'!M45</f>
        <v>-250215.80486720707</v>
      </c>
      <c r="N65" s="78">
        <f>'Type Data'!N45</f>
        <v>-4.0498764239387142E-2</v>
      </c>
      <c r="O65" s="77">
        <f>'Type Data'!O45</f>
        <v>2674251.281404492</v>
      </c>
      <c r="P65" s="76">
        <f>'Type Data'!P45</f>
        <v>-466160.09870473621</v>
      </c>
      <c r="Q65" s="78">
        <f>'Type Data'!Q45</f>
        <v>-0.14843918273169754</v>
      </c>
    </row>
    <row r="66" spans="2:17" ht="15" thickBot="1">
      <c r="B66" s="345"/>
      <c r="C66" s="155" t="s">
        <v>208</v>
      </c>
      <c r="D66" s="144">
        <f>'Type Data'!D46</f>
        <v>1196.7725850939751</v>
      </c>
      <c r="E66" s="138">
        <f>'Type Data'!E46</f>
        <v>518.07283341884613</v>
      </c>
      <c r="F66" s="140">
        <f>'Type Data'!F46</f>
        <v>0.76333140264184218</v>
      </c>
      <c r="G66" s="141">
        <f>'Type Data'!G46</f>
        <v>6.2696833939298008E-2</v>
      </c>
      <c r="H66" s="142">
        <f>'Type Data'!H46</f>
        <v>3.2793128848278584E-2</v>
      </c>
      <c r="I66" s="183">
        <f>'Type Data'!I46</f>
        <v>3.794801548290399</v>
      </c>
      <c r="J66" s="184">
        <f>'Type Data'!J46</f>
        <v>-5.681559102376621E-2</v>
      </c>
      <c r="K66" s="140">
        <f>'Type Data'!K46</f>
        <v>-1.4751100373876473E-2</v>
      </c>
      <c r="L66" s="143">
        <f>'Type Data'!L46</f>
        <v>4541.5144588661196</v>
      </c>
      <c r="M66" s="139">
        <f>'Type Data'!M46</f>
        <v>1927.4228628659253</v>
      </c>
      <c r="N66" s="140">
        <f>'Type Data'!N46</f>
        <v>0.7373203241290639</v>
      </c>
      <c r="O66" s="144">
        <f>'Type Data'!O46</f>
        <v>4787.0903403759003</v>
      </c>
      <c r="P66" s="138">
        <f>'Type Data'!P46</f>
        <v>2072.2913336753845</v>
      </c>
      <c r="Q66" s="140">
        <f>'Type Data'!Q46</f>
        <v>0.76333140264184218</v>
      </c>
    </row>
    <row r="67" spans="2:17" ht="15" thickBot="1">
      <c r="B67" s="94" t="s">
        <v>209</v>
      </c>
      <c r="C67" s="156" t="s">
        <v>210</v>
      </c>
      <c r="D67" s="137">
        <f>Granola!D13</f>
        <v>21899.525107101574</v>
      </c>
      <c r="E67" s="131">
        <f>Granola!E13</f>
        <v>-2134.3645996093401</v>
      </c>
      <c r="F67" s="133">
        <f>Granola!F13</f>
        <v>-8.8806457284081139E-2</v>
      </c>
      <c r="G67" s="134">
        <f>Granola!G13</f>
        <v>1.1472780259932336</v>
      </c>
      <c r="H67" s="135">
        <f>Granola!H13</f>
        <v>8.8337974511397466E-2</v>
      </c>
      <c r="I67" s="187">
        <f>Granola!I13</f>
        <v>7.5236172892258608</v>
      </c>
      <c r="J67" s="188">
        <f>Granola!J13</f>
        <v>-1.1950134613260666E-2</v>
      </c>
      <c r="K67" s="133">
        <f>Granola!K13</f>
        <v>-1.5858307597986388E-3</v>
      </c>
      <c r="L67" s="136">
        <f>Granola!L13</f>
        <v>164763.64572162522</v>
      </c>
      <c r="M67" s="132">
        <f>Granola!M13</f>
        <v>-16345.350620407931</v>
      </c>
      <c r="N67" s="133">
        <f>Granola!N13</f>
        <v>-9.0251456032250002E-2</v>
      </c>
      <c r="O67" s="137">
        <f>Granola!O13</f>
        <v>42117.279903876333</v>
      </c>
      <c r="P67" s="131">
        <f>Granola!P13</f>
        <v>-4459.6905406837177</v>
      </c>
      <c r="Q67" s="133">
        <f>Granola!Q13</f>
        <v>-9.5748832483470089E-2</v>
      </c>
    </row>
    <row r="68" spans="2:17">
      <c r="B68" s="341" t="s">
        <v>211</v>
      </c>
      <c r="C68" s="157" t="s">
        <v>22</v>
      </c>
      <c r="D68" s="125">
        <f>'NB vs PL'!D23</f>
        <v>1895750.2230043514</v>
      </c>
      <c r="E68" s="117">
        <f>'NB vs PL'!E23</f>
        <v>-366967.60152869252</v>
      </c>
      <c r="F68" s="121">
        <f>'NB vs PL'!F23</f>
        <v>-0.16218001093637183</v>
      </c>
      <c r="G68" s="122">
        <f>'NB vs PL'!G23</f>
        <v>99.315056513228711</v>
      </c>
      <c r="H68" s="123">
        <f>'NB vs PL'!H23</f>
        <v>-0.38093771989943548</v>
      </c>
      <c r="I68" s="189">
        <f>'NB vs PL'!I23</f>
        <v>6.1111445011174954</v>
      </c>
      <c r="J68" s="190">
        <f>'NB vs PL'!J23</f>
        <v>0.65209207613003795</v>
      </c>
      <c r="K68" s="121">
        <f>'NB vs PL'!K23</f>
        <v>0.11945151380947512</v>
      </c>
      <c r="L68" s="124">
        <f>'NB vs PL'!L23</f>
        <v>11585203.550805308</v>
      </c>
      <c r="M68" s="118">
        <f>'NB vs PL'!M23</f>
        <v>-767091.67627414875</v>
      </c>
      <c r="N68" s="121">
        <f>'NB vs PL'!N23</f>
        <v>-6.2101144942883449E-2</v>
      </c>
      <c r="O68" s="125">
        <f>'NB vs PL'!O23</f>
        <v>4969167.5440736366</v>
      </c>
      <c r="P68" s="117">
        <f>'NB vs PL'!P23</f>
        <v>-922482.02254827879</v>
      </c>
      <c r="Q68" s="121">
        <f>'NB vs PL'!Q23</f>
        <v>-0.15657448938824117</v>
      </c>
    </row>
    <row r="69" spans="2:17" ht="15" thickBot="1">
      <c r="B69" s="343"/>
      <c r="C69" s="158" t="s">
        <v>21</v>
      </c>
      <c r="D69" s="130">
        <f>'NB vs PL'!D24</f>
        <v>13074.369721765805</v>
      </c>
      <c r="E69" s="119">
        <f>'NB vs PL'!E24</f>
        <v>6174.6013534074791</v>
      </c>
      <c r="F69" s="126">
        <f>'NB vs PL'!F24</f>
        <v>0.89489980297361971</v>
      </c>
      <c r="G69" s="127">
        <f>'NB vs PL'!G24</f>
        <v>0.68494348677127215</v>
      </c>
      <c r="H69" s="128">
        <f>'NB vs PL'!H24</f>
        <v>0.38093771989942232</v>
      </c>
      <c r="I69" s="191">
        <f>'NB vs PL'!I24</f>
        <v>1.6327635995328404</v>
      </c>
      <c r="J69" s="192">
        <f>'NB vs PL'!J24</f>
        <v>-0.14521619085069792</v>
      </c>
      <c r="K69" s="126">
        <f>'NB vs PL'!K24</f>
        <v>-8.1674826472224696E-2</v>
      </c>
      <c r="L69" s="129">
        <f>'NB vs PL'!L24</f>
        <v>21347.354968533517</v>
      </c>
      <c r="M69" s="120">
        <f>'NB vs PL'!M24</f>
        <v>9079.7062512648117</v>
      </c>
      <c r="N69" s="126">
        <f>'NB vs PL'!N24</f>
        <v>0.74013419038349648</v>
      </c>
      <c r="O69" s="130">
        <f>'NB vs PL'!O24</f>
        <v>27151.877493858337</v>
      </c>
      <c r="P69" s="119">
        <f>'NB vs PL'!P24</f>
        <v>12182.115892291069</v>
      </c>
      <c r="Q69" s="126">
        <f>'NB vs PL'!Q24</f>
        <v>0.81378155621500714</v>
      </c>
    </row>
    <row r="70" spans="2:17">
      <c r="B70" s="344" t="s">
        <v>92</v>
      </c>
      <c r="C70" s="153" t="s">
        <v>200</v>
      </c>
      <c r="D70" s="116">
        <f>Package!D43</f>
        <v>1176625.2864969205</v>
      </c>
      <c r="E70" s="110">
        <f>Package!E43</f>
        <v>-254971.05171788251</v>
      </c>
      <c r="F70" s="112">
        <f>Package!F43</f>
        <v>-0.17810261517980044</v>
      </c>
      <c r="G70" s="113">
        <f>Package!G43</f>
        <v>61.641352012156617</v>
      </c>
      <c r="H70" s="114">
        <f>Package!H43</f>
        <v>-1.4351919260095869</v>
      </c>
      <c r="I70" s="185">
        <f>Package!I43</f>
        <v>6.5399867531100604</v>
      </c>
      <c r="J70" s="186">
        <f>Package!J43</f>
        <v>0.75195707983524063</v>
      </c>
      <c r="K70" s="112">
        <f>Package!K43</f>
        <v>0.12991589924068053</v>
      </c>
      <c r="L70" s="115">
        <f>Package!L43</f>
        <v>7695113.78706419</v>
      </c>
      <c r="M70" s="111">
        <f>Package!M43</f>
        <v>-591008.29867466446</v>
      </c>
      <c r="N70" s="112">
        <f>Package!N43</f>
        <v>-7.1325077347320506E-2</v>
      </c>
      <c r="O70" s="116">
        <f>Package!O43</f>
        <v>3495324.3282152773</v>
      </c>
      <c r="P70" s="110">
        <f>Package!P43</f>
        <v>-706228.0878949347</v>
      </c>
      <c r="Q70" s="112">
        <f>Package!Q43</f>
        <v>-0.16808741578160749</v>
      </c>
    </row>
    <row r="71" spans="2:17">
      <c r="B71" s="342"/>
      <c r="C71" s="154" t="s">
        <v>201</v>
      </c>
      <c r="D71" s="77">
        <f>Package!D44</f>
        <v>40150.404226701779</v>
      </c>
      <c r="E71" s="76">
        <f>Package!E44</f>
        <v>-30867.815482338265</v>
      </c>
      <c r="F71" s="78">
        <f>Package!F44</f>
        <v>-0.43464642747738497</v>
      </c>
      <c r="G71" s="95">
        <f>Package!G44</f>
        <v>2.10340983554494</v>
      </c>
      <c r="H71" s="81">
        <f>Package!H44</f>
        <v>-1.0256732281024812</v>
      </c>
      <c r="I71" s="181">
        <f>Package!I44</f>
        <v>3.3032799465256901</v>
      </c>
      <c r="J71" s="182">
        <f>Package!J44</f>
        <v>-0.41347588844259242</v>
      </c>
      <c r="K71" s="78">
        <f>Package!K44</f>
        <v>-0.11124644900062984</v>
      </c>
      <c r="L71" s="79">
        <f>Package!L44</f>
        <v>132628.02512696429</v>
      </c>
      <c r="M71" s="80">
        <f>Package!M44</f>
        <v>-131329.35736566977</v>
      </c>
      <c r="N71" s="78">
        <f>Package!N44</f>
        <v>-0.49754000485034594</v>
      </c>
      <c r="O71" s="77">
        <f>Package!O44</f>
        <v>22610.627957331686</v>
      </c>
      <c r="P71" s="76">
        <f>Package!P44</f>
        <v>-17511.265862425775</v>
      </c>
      <c r="Q71" s="78">
        <f>Package!Q44</f>
        <v>-0.43645162765977408</v>
      </c>
    </row>
    <row r="72" spans="2:17">
      <c r="B72" s="342"/>
      <c r="C72" s="154" t="s">
        <v>202</v>
      </c>
      <c r="D72" s="77">
        <f>Package!D45</f>
        <v>221.01026582717896</v>
      </c>
      <c r="E72" s="76">
        <f>Package!E45</f>
        <v>116.15216207504272</v>
      </c>
      <c r="F72" s="78">
        <f>Package!F45</f>
        <v>1.1077080160595256</v>
      </c>
      <c r="G72" s="95">
        <f>Package!G45</f>
        <v>1.1578343377876318E-2</v>
      </c>
      <c r="H72" s="81">
        <f>Package!H45</f>
        <v>6.9582653488683924E-3</v>
      </c>
      <c r="I72" s="181">
        <f>Package!I45</f>
        <v>3.8937400094229431</v>
      </c>
      <c r="J72" s="182">
        <f>Package!J45</f>
        <v>0.45575630901764397</v>
      </c>
      <c r="K72" s="78">
        <f>Package!K45</f>
        <v>0.13256499993409379</v>
      </c>
      <c r="L72" s="79">
        <f>Package!L45</f>
        <v>860.55651454448696</v>
      </c>
      <c r="M72" s="80">
        <f>Package!M45</f>
        <v>500.05606298923487</v>
      </c>
      <c r="N72" s="78">
        <f>Package!N45</f>
        <v>1.3871163290695456</v>
      </c>
      <c r="O72" s="77">
        <f>Package!O45</f>
        <v>221.01026582717896</v>
      </c>
      <c r="P72" s="76">
        <f>Package!P45</f>
        <v>116.15216207504272</v>
      </c>
      <c r="Q72" s="78">
        <f>Package!Q45</f>
        <v>1.1077080160595256</v>
      </c>
    </row>
    <row r="73" spans="2:17" ht="15" thickBot="1">
      <c r="B73" s="345"/>
      <c r="C73" s="155" t="s">
        <v>203</v>
      </c>
      <c r="D73" s="144">
        <f>Package!D46</f>
        <v>689104.68896932492</v>
      </c>
      <c r="E73" s="138">
        <f>Package!E46</f>
        <v>-69547.724521305878</v>
      </c>
      <c r="F73" s="140">
        <f>Package!F46</f>
        <v>-9.1672712410299048E-2</v>
      </c>
      <c r="G73" s="141">
        <f>Package!G46</f>
        <v>36.10099595296861</v>
      </c>
      <c r="H73" s="142">
        <f>Package!H46</f>
        <v>2.6745537248399813</v>
      </c>
      <c r="I73" s="183">
        <f>Package!I46</f>
        <v>5.4485599926390362</v>
      </c>
      <c r="J73" s="184">
        <f>Package!J46</f>
        <v>0.51659616969306388</v>
      </c>
      <c r="K73" s="140">
        <f>Package!K46</f>
        <v>0.10474451724272572</v>
      </c>
      <c r="L73" s="143">
        <f>Package!L46</f>
        <v>3754628.2390582305</v>
      </c>
      <c r="M73" s="139">
        <f>Package!M46</f>
        <v>12981.981531790458</v>
      </c>
      <c r="N73" s="140">
        <f>Package!N46</f>
        <v>3.4695908266787088E-3</v>
      </c>
      <c r="O73" s="144">
        <f>Package!O46</f>
        <v>1469449.2062735886</v>
      </c>
      <c r="P73" s="138">
        <f>Package!P46</f>
        <v>-169008.65124962549</v>
      </c>
      <c r="Q73" s="140">
        <f>Package!Q46</f>
        <v>-0.10315105174881248</v>
      </c>
    </row>
    <row r="74" spans="2:17">
      <c r="B74" s="341" t="s">
        <v>212</v>
      </c>
      <c r="C74" s="159" t="s">
        <v>213</v>
      </c>
      <c r="D74" s="116">
        <f>Flavor!D133</f>
        <v>450734.88894334546</v>
      </c>
      <c r="E74" s="110">
        <f>Flavor!E133</f>
        <v>-85920.886610138405</v>
      </c>
      <c r="F74" s="112">
        <f>Flavor!F133</f>
        <v>-0.16010428010678404</v>
      </c>
      <c r="G74" s="113">
        <f>Flavor!G133</f>
        <v>23.613216775440932</v>
      </c>
      <c r="H74" s="114">
        <f>Flavor!H133</f>
        <v>-3.199011896990811E-2</v>
      </c>
      <c r="I74" s="185">
        <f>Flavor!I133</f>
        <v>6.1759951757720701</v>
      </c>
      <c r="J74" s="186">
        <f>Flavor!J133</f>
        <v>0.64749988481826204</v>
      </c>
      <c r="K74" s="112">
        <f>Flavor!K133</f>
        <v>0.11712045515852318</v>
      </c>
      <c r="L74" s="115">
        <f>Flavor!L133</f>
        <v>2783736.4996662615</v>
      </c>
      <c r="M74" s="111">
        <f>Flavor!M133</f>
        <v>-183162.42834433774</v>
      </c>
      <c r="N74" s="112">
        <f>Flavor!N133</f>
        <v>-6.1735311107195018E-2</v>
      </c>
      <c r="O74" s="116">
        <f>Flavor!O133</f>
        <v>1240869.469516875</v>
      </c>
      <c r="P74" s="110">
        <f>Flavor!P133</f>
        <v>-222391.56912871869</v>
      </c>
      <c r="Q74" s="112">
        <f>Flavor!Q133</f>
        <v>-0.15198352396136108</v>
      </c>
    </row>
    <row r="75" spans="2:17">
      <c r="B75" s="342"/>
      <c r="C75" s="154" t="s">
        <v>214</v>
      </c>
      <c r="D75" s="77">
        <f>Flavor!D134</f>
        <v>347523.17186294706</v>
      </c>
      <c r="E75" s="76">
        <f>Flavor!E134</f>
        <v>-46771.648056812759</v>
      </c>
      <c r="F75" s="78">
        <f>Flavor!F134</f>
        <v>-0.11862100563819461</v>
      </c>
      <c r="G75" s="95">
        <f>Flavor!G134</f>
        <v>18.206134455058887</v>
      </c>
      <c r="H75" s="81">
        <f>Flavor!H134</f>
        <v>0.83339196517950143</v>
      </c>
      <c r="I75" s="181">
        <f>Flavor!I134</f>
        <v>5.5274458544588452</v>
      </c>
      <c r="J75" s="182">
        <f>Flavor!J134</f>
        <v>0.53004501822444361</v>
      </c>
      <c r="K75" s="78">
        <f>Flavor!K134</f>
        <v>0.10606413925840669</v>
      </c>
      <c r="L75" s="79">
        <f>Flavor!L134</f>
        <v>1920915.5156422355</v>
      </c>
      <c r="M75" s="80">
        <f>Flavor!M134</f>
        <v>-49533.747147665126</v>
      </c>
      <c r="N75" s="78">
        <f>Flavor!N134</f>
        <v>-2.5138301240769715E-2</v>
      </c>
      <c r="O75" s="77">
        <f>Flavor!O134</f>
        <v>787745.38715237507</v>
      </c>
      <c r="P75" s="76">
        <f>Flavor!P134</f>
        <v>-124453.0646028911</v>
      </c>
      <c r="Q75" s="78">
        <f>Flavor!Q134</f>
        <v>-0.13643200595595906</v>
      </c>
    </row>
    <row r="76" spans="2:17">
      <c r="B76" s="342"/>
      <c r="C76" s="154" t="s">
        <v>215</v>
      </c>
      <c r="D76" s="77">
        <f>Flavor!D135</f>
        <v>80075.361855424882</v>
      </c>
      <c r="E76" s="76">
        <f>Flavor!E135</f>
        <v>-2657.336331915998</v>
      </c>
      <c r="F76" s="78">
        <f>Flavor!F135</f>
        <v>-3.2119541488888646E-2</v>
      </c>
      <c r="G76" s="95">
        <f>Flavor!G135</f>
        <v>4.1950089159876152</v>
      </c>
      <c r="H76" s="81">
        <f>Flavor!H135</f>
        <v>0.54978258155573556</v>
      </c>
      <c r="I76" s="181">
        <f>Flavor!I135</f>
        <v>5.6372909118361454</v>
      </c>
      <c r="J76" s="182">
        <f>Flavor!J135</f>
        <v>9.3051479456677022E-2</v>
      </c>
      <c r="K76" s="78">
        <f>Flavor!K135</f>
        <v>1.6783452553155939E-2</v>
      </c>
      <c r="L76" s="79">
        <f>Flavor!L135</f>
        <v>451408.10964957741</v>
      </c>
      <c r="M76" s="80">
        <f>Flavor!M135</f>
        <v>-7281.7779878272559</v>
      </c>
      <c r="N76" s="78">
        <f>Flavor!N135</f>
        <v>-1.5875165736340621E-2</v>
      </c>
      <c r="O76" s="77">
        <f>Flavor!O135</f>
        <v>172002.20249989926</v>
      </c>
      <c r="P76" s="76">
        <f>Flavor!P135</f>
        <v>-6186.838580819167</v>
      </c>
      <c r="Q76" s="78">
        <f>Flavor!Q135</f>
        <v>-3.4720645800077971E-2</v>
      </c>
    </row>
    <row r="77" spans="2:17">
      <c r="B77" s="342"/>
      <c r="C77" s="154" t="s">
        <v>216</v>
      </c>
      <c r="D77" s="77">
        <f>Flavor!D136</f>
        <v>11561.410190923052</v>
      </c>
      <c r="E77" s="76">
        <f>Flavor!E136</f>
        <v>7292.4775136267717</v>
      </c>
      <c r="F77" s="78">
        <f>Flavor!F136</f>
        <v>1.7082671629868493</v>
      </c>
      <c r="G77" s="95">
        <f>Flavor!G136</f>
        <v>0.60568216875346559</v>
      </c>
      <c r="H77" s="81">
        <f>Flavor!H136</f>
        <v>0.41759177455454599</v>
      </c>
      <c r="I77" s="181">
        <f>Flavor!I136</f>
        <v>8.5366406776117145</v>
      </c>
      <c r="J77" s="182">
        <f>Flavor!J136</f>
        <v>1.6565173476014898</v>
      </c>
      <c r="K77" s="78">
        <f>Flavor!K136</f>
        <v>0.24076855430424793</v>
      </c>
      <c r="L77" s="79">
        <f>Flavor!L136</f>
        <v>98695.604526388342</v>
      </c>
      <c r="M77" s="80">
        <f>Flavor!M136</f>
        <v>69324.821219079196</v>
      </c>
      <c r="N77" s="78">
        <f>Flavor!N136</f>
        <v>2.3603327324888599</v>
      </c>
      <c r="O77" s="77">
        <f>Flavor!O136</f>
        <v>40340.983885883164</v>
      </c>
      <c r="P77" s="76">
        <f>Flavor!P136</f>
        <v>26173.983283876252</v>
      </c>
      <c r="Q77" s="78">
        <f>Flavor!Q136</f>
        <v>1.8475317407813492</v>
      </c>
    </row>
    <row r="78" spans="2:17">
      <c r="B78" s="342"/>
      <c r="C78" s="154" t="s">
        <v>217</v>
      </c>
      <c r="D78" s="77">
        <f>Flavor!D137</f>
        <v>67255.31383050188</v>
      </c>
      <c r="E78" s="76">
        <f>Flavor!E137</f>
        <v>-49938.745793975235</v>
      </c>
      <c r="F78" s="78">
        <f>Flavor!F137</f>
        <v>-0.42612011183837378</v>
      </c>
      <c r="G78" s="95">
        <f>Flavor!G137</f>
        <v>3.5233889005196746</v>
      </c>
      <c r="H78" s="81">
        <f>Flavor!H137</f>
        <v>-1.6402148709271342</v>
      </c>
      <c r="I78" s="181">
        <f>Flavor!I137</f>
        <v>6.2231710906780702</v>
      </c>
      <c r="J78" s="182">
        <f>Flavor!J137</f>
        <v>0.77080017895886943</v>
      </c>
      <c r="K78" s="78">
        <f>Flavor!K137</f>
        <v>0.14136972547156124</v>
      </c>
      <c r="L78" s="79">
        <f>Flavor!L137</f>
        <v>418541.32472446031</v>
      </c>
      <c r="M78" s="80">
        <f>Flavor!M137</f>
        <v>-220444.15699832438</v>
      </c>
      <c r="N78" s="78">
        <f>Flavor!N137</f>
        <v>-0.34499086959531444</v>
      </c>
      <c r="O78" s="77">
        <f>Flavor!O137</f>
        <v>147221.27191951999</v>
      </c>
      <c r="P78" s="76">
        <f>Flavor!P137</f>
        <v>-67325.118269534665</v>
      </c>
      <c r="Q78" s="78">
        <f>Flavor!Q137</f>
        <v>-0.31380214885092639</v>
      </c>
    </row>
    <row r="79" spans="2:17">
      <c r="B79" s="342"/>
      <c r="C79" s="154" t="s">
        <v>218</v>
      </c>
      <c r="D79" s="77">
        <f>Flavor!D138</f>
        <v>244529.21508713218</v>
      </c>
      <c r="E79" s="76">
        <f>Flavor!E138</f>
        <v>-42852.072183324199</v>
      </c>
      <c r="F79" s="78">
        <f>Flavor!F138</f>
        <v>-0.1491122563696913</v>
      </c>
      <c r="G79" s="95">
        <f>Flavor!G138</f>
        <v>12.810460218238497</v>
      </c>
      <c r="H79" s="81">
        <f>Flavor!H138</f>
        <v>0.14835854219897726</v>
      </c>
      <c r="I79" s="181">
        <f>Flavor!I138</f>
        <v>6.3361439676695959</v>
      </c>
      <c r="J79" s="182">
        <f>Flavor!J138</f>
        <v>0.68217622967990188</v>
      </c>
      <c r="K79" s="78">
        <f>Flavor!K138</f>
        <v>0.12065442558086725</v>
      </c>
      <c r="L79" s="79">
        <f>Flavor!L138</f>
        <v>1549372.3110933136</v>
      </c>
      <c r="M79" s="80">
        <f>Flavor!M138</f>
        <v>-75472.215635795146</v>
      </c>
      <c r="N79" s="78">
        <f>Flavor!N138</f>
        <v>-4.6448884428176275E-2</v>
      </c>
      <c r="O79" s="77">
        <f>Flavor!O138</f>
        <v>718624.32916939037</v>
      </c>
      <c r="P79" s="76">
        <f>Flavor!P138</f>
        <v>-131148.95354776469</v>
      </c>
      <c r="Q79" s="78">
        <f>Flavor!Q138</f>
        <v>-0.15433405146419188</v>
      </c>
    </row>
    <row r="80" spans="2:17">
      <c r="B80" s="342"/>
      <c r="C80" s="154" t="s">
        <v>219</v>
      </c>
      <c r="D80" s="77">
        <f>Flavor!D139</f>
        <v>1.3731555615425111</v>
      </c>
      <c r="E80" s="76">
        <f>Flavor!E139</f>
        <v>-66.327548184382891</v>
      </c>
      <c r="F80" s="78">
        <f>Flavor!F139</f>
        <v>-0.97971726310710383</v>
      </c>
      <c r="G80" s="95">
        <f>Flavor!G139</f>
        <v>7.193723125609034E-5</v>
      </c>
      <c r="H80" s="81">
        <f>Flavor!H139</f>
        <v>-2.9109751306180126E-3</v>
      </c>
      <c r="I80" s="181">
        <f>Flavor!I139</f>
        <v>6.8539178515157841</v>
      </c>
      <c r="J80" s="182">
        <f>Flavor!J139</f>
        <v>-3.3119469586752386</v>
      </c>
      <c r="K80" s="78">
        <f>Flavor!K139</f>
        <v>-0.32579097012534491</v>
      </c>
      <c r="L80" s="79">
        <f>Flavor!L139</f>
        <v>9.4114954161643976</v>
      </c>
      <c r="M80" s="80">
        <f>Flavor!M139</f>
        <v>-678.82470641970633</v>
      </c>
      <c r="N80" s="78">
        <f>Flavor!N139</f>
        <v>-0.98632519563623766</v>
      </c>
      <c r="O80" s="77">
        <f>Flavor!O139</f>
        <v>4.0128450393676758</v>
      </c>
      <c r="P80" s="76">
        <f>Flavor!P139</f>
        <v>-235.57757318019867</v>
      </c>
      <c r="Q80" s="78">
        <f>Flavor!Q139</f>
        <v>-0.98325122903834072</v>
      </c>
    </row>
    <row r="81" spans="2:17">
      <c r="B81" s="342"/>
      <c r="C81" s="154" t="s">
        <v>220</v>
      </c>
      <c r="D81" s="77">
        <f>Flavor!D140</f>
        <v>272555.54055226652</v>
      </c>
      <c r="E81" s="76">
        <f>Flavor!E140</f>
        <v>-59081.017559171771</v>
      </c>
      <c r="F81" s="78">
        <f>Flavor!F140</f>
        <v>-0.17814989365351888</v>
      </c>
      <c r="G81" s="95">
        <f>Flavor!G140</f>
        <v>14.278710657379587</v>
      </c>
      <c r="H81" s="81">
        <f>Flavor!H140</f>
        <v>-0.333290903970898</v>
      </c>
      <c r="I81" s="181">
        <f>Flavor!I140</f>
        <v>6.6435010068872398</v>
      </c>
      <c r="J81" s="182">
        <f>Flavor!J140</f>
        <v>0.76758512888809705</v>
      </c>
      <c r="K81" s="78">
        <f>Flavor!K140</f>
        <v>0.13063242306822709</v>
      </c>
      <c r="L81" s="79">
        <f>Flavor!L140</f>
        <v>1810723.0080916786</v>
      </c>
      <c r="M81" s="80">
        <f>Flavor!M140</f>
        <v>-137945.50944030704</v>
      </c>
      <c r="N81" s="78">
        <f>Flavor!N140</f>
        <v>-7.078962286259792E-2</v>
      </c>
      <c r="O81" s="77">
        <f>Flavor!O140</f>
        <v>817211.21623474371</v>
      </c>
      <c r="P81" s="76">
        <f>Flavor!P140</f>
        <v>-175913.33546718024</v>
      </c>
      <c r="Q81" s="78">
        <f>Flavor!Q140</f>
        <v>-0.17713119181850495</v>
      </c>
    </row>
    <row r="82" spans="2:17">
      <c r="B82" s="342"/>
      <c r="C82" s="154" t="s">
        <v>221</v>
      </c>
      <c r="D82" s="77">
        <f>Flavor!D141</f>
        <v>770.16584627330303</v>
      </c>
      <c r="E82" s="76">
        <f>Flavor!E141</f>
        <v>272.49164946377277</v>
      </c>
      <c r="F82" s="78">
        <f>Flavor!F141</f>
        <v>0.54753019387111346</v>
      </c>
      <c r="G82" s="95">
        <f>Flavor!G141</f>
        <v>4.0347648977708268E-2</v>
      </c>
      <c r="H82" s="81">
        <f>Flavor!H141</f>
        <v>1.8419981587127276E-2</v>
      </c>
      <c r="I82" s="181">
        <f>Flavor!I141</f>
        <v>2.5175260710194407</v>
      </c>
      <c r="J82" s="182">
        <f>Flavor!J141</f>
        <v>-0.74121495326311848</v>
      </c>
      <c r="K82" s="78">
        <f>Flavor!K141</f>
        <v>-0.22745439043481633</v>
      </c>
      <c r="L82" s="79">
        <f>Flavor!L141</f>
        <v>1938.912597001791</v>
      </c>
      <c r="M82" s="80">
        <f>Flavor!M141</f>
        <v>317.12127513170253</v>
      </c>
      <c r="N82" s="78">
        <f>Flavor!N141</f>
        <v>0.19553765694468619</v>
      </c>
      <c r="O82" s="77">
        <f>Flavor!O141</f>
        <v>2053.7755900621414</v>
      </c>
      <c r="P82" s="76">
        <f>Flavor!P141</f>
        <v>726.64439857006073</v>
      </c>
      <c r="Q82" s="78">
        <f>Flavor!Q141</f>
        <v>0.54753019387111346</v>
      </c>
    </row>
    <row r="83" spans="2:17">
      <c r="B83" s="342"/>
      <c r="C83" s="154" t="s">
        <v>222</v>
      </c>
      <c r="D83" s="77">
        <f>Flavor!D142</f>
        <v>13255.133294575844</v>
      </c>
      <c r="E83" s="76">
        <f>Flavor!E142</f>
        <v>-5141.6490536552919</v>
      </c>
      <c r="F83" s="78">
        <f>Flavor!F142</f>
        <v>-0.27948632300635251</v>
      </c>
      <c r="G83" s="95">
        <f>Flavor!G142</f>
        <v>0.69441337591136776</v>
      </c>
      <c r="H83" s="81">
        <f>Flavor!H142</f>
        <v>-0.11615411377368112</v>
      </c>
      <c r="I83" s="181">
        <f>Flavor!I142</f>
        <v>6.460910959105723</v>
      </c>
      <c r="J83" s="182">
        <f>Flavor!J142</f>
        <v>0.87914905264553944</v>
      </c>
      <c r="K83" s="78">
        <f>Flavor!K142</f>
        <v>0.15750386121415097</v>
      </c>
      <c r="L83" s="79">
        <f>Flavor!L142</f>
        <v>85640.235967332221</v>
      </c>
      <c r="M83" s="80">
        <f>Flavor!M142</f>
        <v>-17046.222945463465</v>
      </c>
      <c r="N83" s="78">
        <f>Flavor!N142</f>
        <v>-0.16600263682224753</v>
      </c>
      <c r="O83" s="77">
        <f>Flavor!O142</f>
        <v>38787.642905772183</v>
      </c>
      <c r="P83" s="76">
        <f>Flavor!P142</f>
        <v>-15188.456723174961</v>
      </c>
      <c r="Q83" s="78">
        <f>Flavor!Q142</f>
        <v>-0.28139226115977928</v>
      </c>
    </row>
    <row r="84" spans="2:17">
      <c r="B84" s="342"/>
      <c r="C84" s="154" t="s">
        <v>223</v>
      </c>
      <c r="D84" s="77">
        <f>Flavor!D143</f>
        <v>836.61565232416615</v>
      </c>
      <c r="E84" s="76">
        <f>Flavor!E143</f>
        <v>23.278624919941649</v>
      </c>
      <c r="F84" s="78">
        <f>Flavor!F143</f>
        <v>2.8621130153431814E-2</v>
      </c>
      <c r="G84" s="95">
        <f>Flavor!G143</f>
        <v>4.3828838726838744E-2</v>
      </c>
      <c r="H84" s="81">
        <f>Flavor!H143</f>
        <v>7.992976775994344E-3</v>
      </c>
      <c r="I84" s="181">
        <f>Flavor!I143</f>
        <v>4.5266702951757258</v>
      </c>
      <c r="J84" s="182">
        <f>Flavor!J143</f>
        <v>1.2692342697930847E-2</v>
      </c>
      <c r="K84" s="78">
        <f>Flavor!K143</f>
        <v>2.8117865952277895E-3</v>
      </c>
      <c r="L84" s="79">
        <f>Flavor!L143</f>
        <v>3787.0832218548658</v>
      </c>
      <c r="M84" s="80">
        <f>Flavor!M143</f>
        <v>115.6978122183682</v>
      </c>
      <c r="N84" s="78">
        <f>Flavor!N143</f>
        <v>3.1513393258765329E-2</v>
      </c>
      <c r="O84" s="77">
        <f>Flavor!O143</f>
        <v>2452.2579436339438</v>
      </c>
      <c r="P84" s="76">
        <f>Flavor!P143</f>
        <v>217.41483401693404</v>
      </c>
      <c r="Q84" s="78">
        <f>Flavor!Q143</f>
        <v>9.728415971633593E-2</v>
      </c>
    </row>
    <row r="85" spans="2:17">
      <c r="B85" s="342"/>
      <c r="C85" s="154" t="s">
        <v>224</v>
      </c>
      <c r="D85" s="77">
        <f>Flavor!D144</f>
        <v>6275.2069540715211</v>
      </c>
      <c r="E85" s="76">
        <f>Flavor!E144</f>
        <v>278.40339901663083</v>
      </c>
      <c r="F85" s="78">
        <f>Flavor!F144</f>
        <v>4.6425299154906625E-2</v>
      </c>
      <c r="G85" s="95">
        <f>Flavor!G144</f>
        <v>0.32874717656007818</v>
      </c>
      <c r="H85" s="81">
        <f>Flavor!H144</f>
        <v>6.4526297509313602E-2</v>
      </c>
      <c r="I85" s="181">
        <f>Flavor!I144</f>
        <v>4.1591027077182332</v>
      </c>
      <c r="J85" s="182">
        <f>Flavor!J144</f>
        <v>7.4397198211471505E-2</v>
      </c>
      <c r="K85" s="78">
        <f>Flavor!K144</f>
        <v>1.8213601455066744E-2</v>
      </c>
      <c r="L85" s="79">
        <f>Flavor!L144</f>
        <v>26099.230234171151</v>
      </c>
      <c r="M85" s="80">
        <f>Flavor!M144</f>
        <v>1604.0537134087062</v>
      </c>
      <c r="N85" s="78">
        <f>Flavor!N144</f>
        <v>6.5484472506213157E-2</v>
      </c>
      <c r="O85" s="77">
        <f>Flavor!O144</f>
        <v>18574.795562744141</v>
      </c>
      <c r="P85" s="76">
        <f>Flavor!P144</f>
        <v>718.46821105480194</v>
      </c>
      <c r="Q85" s="78">
        <f>Flavor!Q144</f>
        <v>4.0236057331623103E-2</v>
      </c>
    </row>
    <row r="86" spans="2:17" ht="15" thickBot="1">
      <c r="B86" s="343"/>
      <c r="C86" s="160" t="s">
        <v>225</v>
      </c>
      <c r="D86" s="144">
        <f>Flavor!D145</f>
        <v>2680.8887195885181</v>
      </c>
      <c r="E86" s="138">
        <f>Flavor!E145</f>
        <v>-988.61911994033335</v>
      </c>
      <c r="F86" s="140">
        <f>Flavor!F145</f>
        <v>-0.26941463628737405</v>
      </c>
      <c r="G86" s="141">
        <f>Flavor!G145</f>
        <v>0.14044709659569957</v>
      </c>
      <c r="H86" s="142">
        <f>Flavor!H145</f>
        <v>-2.1232467882732031E-2</v>
      </c>
      <c r="I86" s="183">
        <f>Flavor!I145</f>
        <v>2.9451372757672551</v>
      </c>
      <c r="J86" s="184">
        <f>Flavor!J145</f>
        <v>0.43678472191292794</v>
      </c>
      <c r="K86" s="140">
        <f>Flavor!K145</f>
        <v>0.17413210963577103</v>
      </c>
      <c r="L86" s="143">
        <f>Flavor!L145</f>
        <v>7895.5853002440927</v>
      </c>
      <c r="M86" s="139">
        <f>Flavor!M145</f>
        <v>-1308.8340604265759</v>
      </c>
      <c r="N86" s="140">
        <f>Flavor!N145</f>
        <v>-0.14219626563507742</v>
      </c>
      <c r="O86" s="144">
        <f>Flavor!O145</f>
        <v>7388.9401705265045</v>
      </c>
      <c r="P86" s="138">
        <f>Flavor!P145</f>
        <v>-2431.6828648672235</v>
      </c>
      <c r="Q86" s="140">
        <f>Flavor!Q145</f>
        <v>-0.24760983657588612</v>
      </c>
    </row>
    <row r="87" spans="2:17">
      <c r="B87" s="344" t="s">
        <v>226</v>
      </c>
      <c r="C87" s="224" t="s">
        <v>338</v>
      </c>
      <c r="D87" s="116">
        <f>Fat!D43</f>
        <v>90488.332691379343</v>
      </c>
      <c r="E87" s="110">
        <f>Fat!E43</f>
        <v>-27783.04887965387</v>
      </c>
      <c r="F87" s="112">
        <f>Fat!F43</f>
        <v>-0.23490931204661297</v>
      </c>
      <c r="G87" s="113">
        <f>Fat!G43</f>
        <v>4.7405263446520784</v>
      </c>
      <c r="H87" s="114">
        <f>Fat!H43</f>
        <v>-0.47054453975356569</v>
      </c>
      <c r="I87" s="185">
        <f>Fat!I43</f>
        <v>4.9154318144130897</v>
      </c>
      <c r="J87" s="186">
        <f>Fat!J43</f>
        <v>-0.20354717432953162</v>
      </c>
      <c r="K87" s="112">
        <f>Fat!K43</f>
        <v>-3.9763236922277165E-2</v>
      </c>
      <c r="L87" s="115">
        <f>Fat!L43</f>
        <v>444789.22934440203</v>
      </c>
      <c r="M87" s="111">
        <f>Fat!M43</f>
        <v>-160639.48788727826</v>
      </c>
      <c r="N87" s="112">
        <f>Fat!N43</f>
        <v>-0.26533179433873155</v>
      </c>
      <c r="O87" s="116">
        <f>Fat!O43</f>
        <v>202635.79900882556</v>
      </c>
      <c r="P87" s="110">
        <f>Fat!P43</f>
        <v>-73486.522546509863</v>
      </c>
      <c r="Q87" s="112">
        <f>Fat!Q43</f>
        <v>-0.26613756588955462</v>
      </c>
    </row>
    <row r="88" spans="2:17">
      <c r="B88" s="342"/>
      <c r="C88" s="225" t="s">
        <v>228</v>
      </c>
      <c r="D88" s="77">
        <f>Fat!D44</f>
        <v>10802.031723924967</v>
      </c>
      <c r="E88" s="76">
        <f>Fat!E44</f>
        <v>3433.1300307366473</v>
      </c>
      <c r="F88" s="78">
        <f>Fat!F44</f>
        <v>0.46589439969190671</v>
      </c>
      <c r="G88" s="95">
        <f>Fat!G44</f>
        <v>0.56589965181126867</v>
      </c>
      <c r="H88" s="81">
        <f>Fat!H44</f>
        <v>0.24122373652775325</v>
      </c>
      <c r="I88" s="181">
        <f>Fat!I44</f>
        <v>1.9626292428113108</v>
      </c>
      <c r="J88" s="182">
        <f>Fat!J44</f>
        <v>-0.65681171293750129</v>
      </c>
      <c r="K88" s="78">
        <f>Fat!K44</f>
        <v>-0.25074499636879216</v>
      </c>
      <c r="L88" s="79">
        <f>Fat!L44</f>
        <v>21200.383343150617</v>
      </c>
      <c r="M88" s="80">
        <f>Fat!M44</f>
        <v>1897.980449126364</v>
      </c>
      <c r="N88" s="78">
        <f>Fat!N44</f>
        <v>9.8328713764126816E-2</v>
      </c>
      <c r="O88" s="77">
        <f>Fat!O44</f>
        <v>10829.329802775756</v>
      </c>
      <c r="P88" s="76">
        <f>Fat!P44</f>
        <v>-1869.6197114121169</v>
      </c>
      <c r="Q88" s="78">
        <f>Fat!Q44</f>
        <v>-0.14722632839222555</v>
      </c>
    </row>
    <row r="89" spans="2:17">
      <c r="B89" s="342"/>
      <c r="C89" s="225" t="s">
        <v>89</v>
      </c>
      <c r="D89" s="77">
        <f>Fat!D45</f>
        <v>760492.25078406162</v>
      </c>
      <c r="E89" s="76">
        <f>Fat!E45</f>
        <v>-122890.3760366881</v>
      </c>
      <c r="F89" s="78">
        <f>Fat!F45</f>
        <v>-0.1391134173409822</v>
      </c>
      <c r="G89" s="95">
        <f>Fat!G45</f>
        <v>39.840866137309803</v>
      </c>
      <c r="H89" s="81">
        <f>Fat!H45</f>
        <v>0.91877505096678647</v>
      </c>
      <c r="I89" s="181">
        <f>Fat!I45</f>
        <v>5.7515195081095802</v>
      </c>
      <c r="J89" s="182">
        <f>Fat!J45</f>
        <v>0.71292309093498218</v>
      </c>
      <c r="K89" s="78">
        <f>Fat!K45</f>
        <v>0.14149239826093377</v>
      </c>
      <c r="L89" s="79">
        <f>Fat!L45</f>
        <v>4373986.0161506934</v>
      </c>
      <c r="M89" s="80">
        <f>Fat!M45</f>
        <v>-77022.522342621349</v>
      </c>
      <c r="N89" s="78">
        <f>Fat!N45</f>
        <v>-1.7304510129898289E-2</v>
      </c>
      <c r="O89" s="77">
        <f>Fat!O45</f>
        <v>1796349.4419339262</v>
      </c>
      <c r="P89" s="76">
        <f>Fat!P45</f>
        <v>-303227.35872469749</v>
      </c>
      <c r="Q89" s="78">
        <f>Fat!Q45</f>
        <v>-0.14442308499006895</v>
      </c>
    </row>
    <row r="90" spans="2:17" ht="15" thickBot="1">
      <c r="B90" s="345"/>
      <c r="C90" s="226" t="s">
        <v>23</v>
      </c>
      <c r="D90" s="109">
        <f>Fat!D46</f>
        <v>1047041.9775267425</v>
      </c>
      <c r="E90" s="103">
        <f>Fat!E46</f>
        <v>-213552.70528967422</v>
      </c>
      <c r="F90" s="105">
        <f>Fat!F46</f>
        <v>-0.16940631925604782</v>
      </c>
      <c r="G90" s="106">
        <f>Fat!G46</f>
        <v>54.852707866226368</v>
      </c>
      <c r="H90" s="107">
        <f>Fat!H46</f>
        <v>-0.68945424774081232</v>
      </c>
      <c r="I90" s="193">
        <f>Fat!I46</f>
        <v>6.4625635095540135</v>
      </c>
      <c r="J90" s="194">
        <f>Fat!J46</f>
        <v>0.68051213607602978</v>
      </c>
      <c r="K90" s="105">
        <f>Fat!K46</f>
        <v>0.11769389307011507</v>
      </c>
      <c r="L90" s="108">
        <f>Fat!L46</f>
        <v>6766575.2769355997</v>
      </c>
      <c r="M90" s="104">
        <f>Fat!M46</f>
        <v>-522247.94024210609</v>
      </c>
      <c r="N90" s="105">
        <f>Fat!N46</f>
        <v>-7.1650515409855828E-2</v>
      </c>
      <c r="O90" s="109">
        <f>Fat!O46</f>
        <v>2986504.8508219672</v>
      </c>
      <c r="P90" s="103">
        <f>Fat!P46</f>
        <v>-531716.4056733679</v>
      </c>
      <c r="Q90" s="105">
        <f>Fat!Q46</f>
        <v>-0.15113216790777834</v>
      </c>
    </row>
    <row r="91" spans="2:17" ht="15" hidden="1" thickBot="1">
      <c r="B91" s="341" t="s">
        <v>229</v>
      </c>
      <c r="C91" s="157" t="s">
        <v>230</v>
      </c>
      <c r="D91" s="125">
        <f>Organic!D13</f>
        <v>3206.1076066229016</v>
      </c>
      <c r="E91" s="117">
        <f>Organic!E13</f>
        <v>-1133.4927468850947</v>
      </c>
      <c r="F91" s="121">
        <f>Organic!F13</f>
        <v>-0.26119749620925686</v>
      </c>
      <c r="G91" s="122">
        <f>Organic!G13</f>
        <v>0.16796240046572583</v>
      </c>
      <c r="H91" s="123">
        <f>Organic!H13</f>
        <v>-2.3241631750133024E-2</v>
      </c>
      <c r="I91" s="189">
        <f>Organic!I13</f>
        <v>6.2484636939140419</v>
      </c>
      <c r="J91" s="190">
        <f>Organic!J13</f>
        <v>0.40667398972027335</v>
      </c>
      <c r="K91" s="121">
        <f>Organic!K13</f>
        <v>6.9614623311127707E-2</v>
      </c>
      <c r="L91" s="124">
        <f>Organic!L13</f>
        <v>20033.246978764844</v>
      </c>
      <c r="M91" s="118">
        <f>Organic!M13</f>
        <v>-5317.7856866738075</v>
      </c>
      <c r="N91" s="121">
        <f>Organic!N13</f>
        <v>-0.2097660382065463</v>
      </c>
      <c r="O91" s="125">
        <f>Organic!O13</f>
        <v>6414.9156491632757</v>
      </c>
      <c r="P91" s="117">
        <f>Organic!P13</f>
        <v>-2273.5712179069224</v>
      </c>
      <c r="Q91" s="121">
        <f>Organic!Q13</f>
        <v>-0.26167631403390523</v>
      </c>
    </row>
    <row r="92" spans="2:17" hidden="1">
      <c r="B92" s="342"/>
      <c r="C92" s="161" t="s">
        <v>231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5" t="e">
        <f>#REF!</f>
        <v>#REF!</v>
      </c>
      <c r="J92" s="196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8" t="s">
        <v>232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91" t="e">
        <f>#REF!</f>
        <v>#REF!</v>
      </c>
      <c r="J93" s="192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93</v>
      </c>
      <c r="C94" s="153" t="s">
        <v>233</v>
      </c>
      <c r="D94" s="116">
        <f>Size!D73</f>
        <v>1141316.3155978546</v>
      </c>
      <c r="E94" s="110">
        <f>Size!E73</f>
        <v>-239533.64197588083</v>
      </c>
      <c r="F94" s="112">
        <f>Size!F73</f>
        <v>-0.17346826182097347</v>
      </c>
      <c r="G94" s="113">
        <f>Size!G73</f>
        <v>59.791576446941413</v>
      </c>
      <c r="H94" s="114">
        <f>Size!H73</f>
        <v>-1.049067452390716</v>
      </c>
      <c r="I94" s="185">
        <f>Size!I73</f>
        <v>6.5632081765335473</v>
      </c>
      <c r="J94" s="186">
        <f>Size!J73</f>
        <v>0.73943884932949278</v>
      </c>
      <c r="K94" s="112">
        <f>Size!K73</f>
        <v>0.12696911704167574</v>
      </c>
      <c r="L94" s="115">
        <f>Size!L73</f>
        <v>7490696.5745429816</v>
      </c>
      <c r="M94" s="111">
        <f>Size!M73</f>
        <v>-551055.05384595878</v>
      </c>
      <c r="N94" s="112">
        <f>Size!N73</f>
        <v>-6.852425681746098E-2</v>
      </c>
      <c r="O94" s="116">
        <f>Size!O73</f>
        <v>3433614.243700678</v>
      </c>
      <c r="P94" s="110">
        <f>Size!P73</f>
        <v>-707890.77714262111</v>
      </c>
      <c r="Q94" s="112">
        <f>Size!Q73</f>
        <v>-0.17092597342752452</v>
      </c>
    </row>
    <row r="95" spans="2:17">
      <c r="B95" s="342"/>
      <c r="C95" s="154" t="s">
        <v>234</v>
      </c>
      <c r="D95" s="77">
        <f>Size!D74</f>
        <v>5475.2688902616501</v>
      </c>
      <c r="E95" s="76">
        <f>Size!E74</f>
        <v>-20339.020878794792</v>
      </c>
      <c r="F95" s="78">
        <f>Size!F74</f>
        <v>-0.78789775201079337</v>
      </c>
      <c r="G95" s="95">
        <f>Size!G74</f>
        <v>0.28683981289459709</v>
      </c>
      <c r="H95" s="81">
        <f>Size!H74</f>
        <v>-0.85054517432945498</v>
      </c>
      <c r="I95" s="181">
        <f>Size!I74</f>
        <v>4.5552016904667401</v>
      </c>
      <c r="J95" s="182">
        <f>Size!J74</f>
        <v>1.1379897152526044</v>
      </c>
      <c r="K95" s="78">
        <f>Size!K74</f>
        <v>0.3330170102137997</v>
      </c>
      <c r="L95" s="79">
        <f>Size!L74</f>
        <v>24940.954104679822</v>
      </c>
      <c r="M95" s="80">
        <f>Size!M74</f>
        <v>-63271.946025787591</v>
      </c>
      <c r="N95" s="78">
        <f>Size!N74</f>
        <v>-0.71726409552580173</v>
      </c>
      <c r="O95" s="77">
        <f>Size!O74</f>
        <v>5475.2688902616501</v>
      </c>
      <c r="P95" s="76">
        <f>Size!P74</f>
        <v>-18951.659152030945</v>
      </c>
      <c r="Q95" s="78">
        <f>Size!Q74</f>
        <v>-0.7758511065827921</v>
      </c>
    </row>
    <row r="96" spans="2:17">
      <c r="B96" s="342"/>
      <c r="C96" s="154" t="s">
        <v>235</v>
      </c>
      <c r="D96" s="77">
        <f>Size!D75</f>
        <v>90.800359904766083</v>
      </c>
      <c r="E96" s="76">
        <f>Size!E75</f>
        <v>-3889.8618819177154</v>
      </c>
      <c r="F96" s="78">
        <f>Size!F75</f>
        <v>-0.97718963469174047</v>
      </c>
      <c r="G96" s="95">
        <f>Size!G75</f>
        <v>4.7568729075880218E-3</v>
      </c>
      <c r="H96" s="81">
        <f>Size!H75</f>
        <v>-0.17063224349125602</v>
      </c>
      <c r="I96" s="181">
        <f>Size!I75</f>
        <v>3.0452884926269648</v>
      </c>
      <c r="J96" s="182">
        <f>Size!J75</f>
        <v>-0.4481577936486727</v>
      </c>
      <c r="K96" s="78">
        <f>Size!K75</f>
        <v>-0.12828529678824793</v>
      </c>
      <c r="L96" s="79">
        <f>Size!L75</f>
        <v>276.51329114437101</v>
      </c>
      <c r="M96" s="80">
        <f>Size!M75</f>
        <v>-13629.716434468031</v>
      </c>
      <c r="N96" s="78">
        <f>Size!N75</f>
        <v>-0.98011586917515892</v>
      </c>
      <c r="O96" s="77">
        <f>Size!O75</f>
        <v>68.528573513031006</v>
      </c>
      <c r="P96" s="76">
        <f>Size!P75</f>
        <v>-2935.7448165416718</v>
      </c>
      <c r="Q96" s="78">
        <f>Size!Q75</f>
        <v>-0.97718963469174047</v>
      </c>
    </row>
    <row r="97" spans="2:17">
      <c r="B97" s="342"/>
      <c r="C97" s="154" t="s">
        <v>236</v>
      </c>
      <c r="D97" s="77">
        <f>Size!D76</f>
        <v>35079.552538740187</v>
      </c>
      <c r="E97" s="76">
        <f>Size!E76</f>
        <v>-26718.849341182678</v>
      </c>
      <c r="F97" s="78">
        <f>Size!F76</f>
        <v>-0.43235502097770473</v>
      </c>
      <c r="G97" s="95">
        <f>Size!G76</f>
        <v>1.8377567363924614</v>
      </c>
      <c r="H97" s="81">
        <f>Size!H76</f>
        <v>-0.88509851786743798</v>
      </c>
      <c r="I97" s="181">
        <f>Size!I76</f>
        <v>3.0732156344218819</v>
      </c>
      <c r="J97" s="182">
        <f>Size!J76</f>
        <v>-0.44024063354128184</v>
      </c>
      <c r="K97" s="78">
        <f>Size!K76</f>
        <v>-0.1253012987682639</v>
      </c>
      <c r="L97" s="79">
        <f>Size!L76</f>
        <v>107807.02931058017</v>
      </c>
      <c r="M97" s="80">
        <f>Size!M76</f>
        <v>-109318.95312454138</v>
      </c>
      <c r="N97" s="78">
        <f>Size!N76</f>
        <v>-0.50348167408848221</v>
      </c>
      <c r="O97" s="77">
        <f>Size!O76</f>
        <v>17539.776269370093</v>
      </c>
      <c r="P97" s="76">
        <f>Size!P76</f>
        <v>-13359.424670591339</v>
      </c>
      <c r="Q97" s="78">
        <f>Size!Q76</f>
        <v>-0.43235502097770473</v>
      </c>
    </row>
    <row r="98" spans="2:17">
      <c r="B98" s="342"/>
      <c r="C98" s="154" t="s">
        <v>237</v>
      </c>
      <c r="D98" s="77">
        <f>Size!D77</f>
        <v>1859541.8710882175</v>
      </c>
      <c r="E98" s="76">
        <f>Size!E77</f>
        <v>-315005.42707754113</v>
      </c>
      <c r="F98" s="78">
        <f>Size!F77</f>
        <v>-0.14486023244619686</v>
      </c>
      <c r="G98" s="95">
        <f>Size!G77</f>
        <v>97.41816394100853</v>
      </c>
      <c r="H98" s="81">
        <f>Size!H77</f>
        <v>1.6069883065312069</v>
      </c>
      <c r="I98" s="181">
        <f>Size!I77</f>
        <v>6.1631780307666899</v>
      </c>
      <c r="J98" s="182">
        <f>Size!J77</f>
        <v>0.62631910726768769</v>
      </c>
      <c r="K98" s="78">
        <f>Size!K77</f>
        <v>0.11311812634588261</v>
      </c>
      <c r="L98" s="79">
        <f>Size!L77</f>
        <v>11460687.607181687</v>
      </c>
      <c r="M98" s="80">
        <f>Size!M77</f>
        <v>-579474.00523803942</v>
      </c>
      <c r="N98" s="78">
        <f>Size!N77</f>
        <v>-4.8128424176657025E-2</v>
      </c>
      <c r="O98" s="77">
        <f>Size!O77</f>
        <v>4970732.5081900377</v>
      </c>
      <c r="P98" s="76">
        <f>Size!P77</f>
        <v>-876536.5019151615</v>
      </c>
      <c r="Q98" s="78">
        <f>Size!Q77</f>
        <v>-0.14990528063619765</v>
      </c>
    </row>
    <row r="99" spans="2:17" ht="15" customHeight="1">
      <c r="B99" s="342"/>
      <c r="C99" s="154" t="s">
        <v>238</v>
      </c>
      <c r="D99" s="77">
        <f>Size!D78</f>
        <v>43495.64212190613</v>
      </c>
      <c r="E99" s="76">
        <f>Size!E78</f>
        <v>-21674.8424991059</v>
      </c>
      <c r="F99" s="78">
        <f>Size!F78</f>
        <v>-0.33258679331836022</v>
      </c>
      <c r="G99" s="95">
        <f>Size!G78</f>
        <v>2.2786610298113961</v>
      </c>
      <c r="H99" s="81">
        <f>Size!H78</f>
        <v>-0.59276915405937247</v>
      </c>
      <c r="I99" s="181">
        <f>Size!I78</f>
        <v>2.7539603702380693</v>
      </c>
      <c r="J99" s="182">
        <f>Size!J78</f>
        <v>-0.65128717947577552</v>
      </c>
      <c r="K99" s="78">
        <f>Size!K78</f>
        <v>-0.19125986289322947</v>
      </c>
      <c r="L99" s="79">
        <f>Size!L78</f>
        <v>119785.27468178717</v>
      </c>
      <c r="M99" s="80">
        <f>Size!M78</f>
        <v>-102136.35838757786</v>
      </c>
      <c r="N99" s="78">
        <f>Size!N78</f>
        <v>-0.46023615172142124</v>
      </c>
      <c r="O99" s="77">
        <f>Size!O78</f>
        <v>19822.105647855773</v>
      </c>
      <c r="P99" s="76">
        <f>Size!P78</f>
        <v>-11992.15293432711</v>
      </c>
      <c r="Q99" s="78">
        <f>Size!Q78</f>
        <v>-0.37694271275720198</v>
      </c>
    </row>
    <row r="100" spans="2:17" ht="15" thickBot="1">
      <c r="B100" s="345"/>
      <c r="C100" s="155" t="s">
        <v>239</v>
      </c>
      <c r="D100" s="144">
        <f>Size!D79</f>
        <v>5787.0795159935951</v>
      </c>
      <c r="E100" s="138">
        <f>Size!E79</f>
        <v>-24112.730598637463</v>
      </c>
      <c r="F100" s="140">
        <f>Size!F79</f>
        <v>-0.80645096093229807</v>
      </c>
      <c r="G100" s="141">
        <f>Size!G79</f>
        <v>0.3031750291800614</v>
      </c>
      <c r="H100" s="142">
        <f>Size!H79</f>
        <v>-1.0142191524718422</v>
      </c>
      <c r="I100" s="183">
        <f>Size!I79</f>
        <v>4.5062494542018214</v>
      </c>
      <c r="J100" s="184">
        <f>Size!J79</f>
        <v>1.0788153027893319</v>
      </c>
      <c r="K100" s="140">
        <f>Size!K79</f>
        <v>0.3147588706685257</v>
      </c>
      <c r="L100" s="143">
        <f>Size!L79</f>
        <v>26078.02391036868</v>
      </c>
      <c r="M100" s="139">
        <f>Size!M79</f>
        <v>-76401.606397266398</v>
      </c>
      <c r="N100" s="140">
        <f>Size!N79</f>
        <v>-0.74552968397636987</v>
      </c>
      <c r="O100" s="144">
        <f>Size!O79</f>
        <v>5764.80772960186</v>
      </c>
      <c r="P100" s="138">
        <f>Size!P79</f>
        <v>-21771.251806497574</v>
      </c>
      <c r="Q100" s="140">
        <f>Size!Q79</f>
        <v>-0.79064514579349054</v>
      </c>
    </row>
    <row r="101" spans="2:17">
      <c r="B101" s="177"/>
      <c r="C101" s="147"/>
      <c r="D101" s="70"/>
      <c r="E101" s="70"/>
      <c r="F101" s="71"/>
      <c r="G101" s="72"/>
      <c r="H101" s="72"/>
      <c r="I101" s="197"/>
      <c r="J101" s="197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314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27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04-21-2024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94</v>
      </c>
      <c r="E105" s="349"/>
      <c r="F105" s="350"/>
      <c r="G105" s="351" t="s">
        <v>31</v>
      </c>
      <c r="H105" s="352"/>
      <c r="I105" s="348" t="s">
        <v>32</v>
      </c>
      <c r="J105" s="349"/>
      <c r="K105" s="350"/>
      <c r="L105" s="351" t="s">
        <v>33</v>
      </c>
      <c r="M105" s="349"/>
      <c r="N105" s="352"/>
      <c r="O105" s="348" t="s">
        <v>34</v>
      </c>
      <c r="P105" s="349"/>
      <c r="Q105" s="350"/>
    </row>
    <row r="106" spans="2:17" ht="28.5" customHeight="1" thickBot="1">
      <c r="B106" s="14"/>
      <c r="C106" s="146"/>
      <c r="D106" s="15" t="s">
        <v>30</v>
      </c>
      <c r="E106" s="16" t="s">
        <v>36</v>
      </c>
      <c r="F106" s="17" t="s">
        <v>37</v>
      </c>
      <c r="G106" s="18" t="s">
        <v>30</v>
      </c>
      <c r="H106" s="49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49" t="s">
        <v>37</v>
      </c>
      <c r="O106" s="15" t="s">
        <v>30</v>
      </c>
      <c r="P106" s="16" t="s">
        <v>36</v>
      </c>
      <c r="Q106" s="17" t="s">
        <v>37</v>
      </c>
    </row>
    <row r="107" spans="2:17" ht="15" thickBot="1">
      <c r="C107" s="297" t="s">
        <v>11</v>
      </c>
      <c r="D107" s="288">
        <f>'Segment Data'!D69</f>
        <v>566617.43220597086</v>
      </c>
      <c r="E107" s="289">
        <f>'Segment Data'!E69</f>
        <v>-108228.08643966611</v>
      </c>
      <c r="F107" s="290">
        <f>'Segment Data'!F69</f>
        <v>-0.16037460937263323</v>
      </c>
      <c r="G107" s="291">
        <f>'Segment Data'!G69</f>
        <v>99.999999999999986</v>
      </c>
      <c r="H107" s="292">
        <f>'Segment Data'!H69</f>
        <v>0</v>
      </c>
      <c r="I107" s="293">
        <f>'Segment Data'!I69</f>
        <v>6.0743242379312541</v>
      </c>
      <c r="J107" s="294">
        <f>'Segment Data'!J69</f>
        <v>0.45582741846928876</v>
      </c>
      <c r="K107" s="290">
        <f>'Segment Data'!K69</f>
        <v>8.1129781348339244E-2</v>
      </c>
      <c r="L107" s="295">
        <f>'Segment Data'!L69</f>
        <v>3441818.0020830981</v>
      </c>
      <c r="M107" s="296">
        <f>'Segment Data'!M69</f>
        <v>-349799.39805557346</v>
      </c>
      <c r="N107" s="290">
        <f>'Segment Data'!N69</f>
        <v>-9.2255985016520964E-2</v>
      </c>
      <c r="O107" s="288">
        <f>'Segment Data'!O69</f>
        <v>1483860.3283323913</v>
      </c>
      <c r="P107" s="289">
        <f>'Segment Data'!P69</f>
        <v>-263491.33669688622</v>
      </c>
      <c r="Q107" s="290">
        <f>'Segment Data'!Q69</f>
        <v>-0.15079468087064851</v>
      </c>
    </row>
    <row r="108" spans="2:17">
      <c r="B108" s="338" t="s">
        <v>90</v>
      </c>
      <c r="C108" s="150" t="s">
        <v>362</v>
      </c>
      <c r="D108" s="77">
        <f>'Segment Data'!D70</f>
        <v>6476.0533901163699</v>
      </c>
      <c r="E108" s="76">
        <f>'Segment Data'!E70</f>
        <v>-2210.0830809542267</v>
      </c>
      <c r="F108" s="78">
        <f>'Segment Data'!F70</f>
        <v>-0.25443798728179851</v>
      </c>
      <c r="G108" s="95">
        <f>'Segment Data'!G70</f>
        <v>1.1429322541143176</v>
      </c>
      <c r="H108" s="81">
        <f>'Segment Data'!H70</f>
        <v>-0.1441973527478575</v>
      </c>
      <c r="I108" s="181">
        <f>'Segment Data'!I70</f>
        <v>7.3041498943368781</v>
      </c>
      <c r="J108" s="182">
        <f>'Segment Data'!J70</f>
        <v>-7.7699450450952057E-2</v>
      </c>
      <c r="K108" s="78">
        <f>'Segment Data'!K70</f>
        <v>-1.0525743187351016E-2</v>
      </c>
      <c r="L108" s="79">
        <f>'Segment Data'!L70</f>
        <v>47302.064685138466</v>
      </c>
      <c r="M108" s="80">
        <f>'Segment Data'!M70</f>
        <v>-16817.686132571696</v>
      </c>
      <c r="N108" s="78">
        <f>'Segment Data'!N70</f>
        <v>-0.26228558155791487</v>
      </c>
      <c r="O108" s="77">
        <f>'Segment Data'!O70</f>
        <v>12300.038519263268</v>
      </c>
      <c r="P108" s="76">
        <f>'Segment Data'!P70</f>
        <v>-4762.7290853261948</v>
      </c>
      <c r="Q108" s="78">
        <f>'Segment Data'!Q70</f>
        <v>-0.27912992755320293</v>
      </c>
    </row>
    <row r="109" spans="2:17">
      <c r="B109" s="339"/>
      <c r="C109" s="151" t="s">
        <v>310</v>
      </c>
      <c r="D109" s="77">
        <f>'Segment Data'!D71</f>
        <v>1554.615752595261</v>
      </c>
      <c r="E109" s="76">
        <f>'Segment Data'!E71</f>
        <v>-2045.2470543860543</v>
      </c>
      <c r="F109" s="78">
        <f>'Segment Data'!F71</f>
        <v>-0.56814583334110658</v>
      </c>
      <c r="G109" s="95">
        <f>'Segment Data'!G71</f>
        <v>0.27436779460575139</v>
      </c>
      <c r="H109" s="81">
        <f>'Segment Data'!H71</f>
        <v>-0.25906729646604859</v>
      </c>
      <c r="I109" s="181">
        <f>'Segment Data'!I71</f>
        <v>6.4736297767801929</v>
      </c>
      <c r="J109" s="182">
        <f>'Segment Data'!J71</f>
        <v>-3.5351303036432746E-2</v>
      </c>
      <c r="K109" s="78">
        <f>'Segment Data'!K71</f>
        <v>-5.4311577500281627E-3</v>
      </c>
      <c r="L109" s="79">
        <f>'Segment Data'!L71</f>
        <v>10064.006827452231</v>
      </c>
      <c r="M109" s="80">
        <f>'Segment Data'!M71</f>
        <v>-13367.432073124721</v>
      </c>
      <c r="N109" s="78">
        <f>'Segment Data'!N71</f>
        <v>-0.57049130144523796</v>
      </c>
      <c r="O109" s="77">
        <f>'Segment Data'!O71</f>
        <v>4447.9718115229898</v>
      </c>
      <c r="P109" s="76">
        <f>'Segment Data'!P71</f>
        <v>-7034.697600278183</v>
      </c>
      <c r="Q109" s="78">
        <f>'Segment Data'!Q71</f>
        <v>-0.61263608208108467</v>
      </c>
    </row>
    <row r="110" spans="2:17">
      <c r="B110" s="339"/>
      <c r="C110" s="151" t="s">
        <v>204</v>
      </c>
      <c r="D110" s="77">
        <f>'Segment Data'!D72</f>
        <v>330474.72239930864</v>
      </c>
      <c r="E110" s="76">
        <f>'Segment Data'!E72</f>
        <v>-41988.022423389019</v>
      </c>
      <c r="F110" s="78">
        <f>'Segment Data'!F72</f>
        <v>-0.11273079793088153</v>
      </c>
      <c r="G110" s="95">
        <f>'Segment Data'!G72</f>
        <v>58.324136112913983</v>
      </c>
      <c r="H110" s="81">
        <f>'Segment Data'!H72</f>
        <v>3.1318388342417265</v>
      </c>
      <c r="I110" s="181">
        <f>'Segment Data'!I72</f>
        <v>6.6767388659201883</v>
      </c>
      <c r="J110" s="182">
        <f>'Segment Data'!J72</f>
        <v>0.47683076644810729</v>
      </c>
      <c r="K110" s="78">
        <f>'Segment Data'!K72</f>
        <v>7.6909328138058883E-2</v>
      </c>
      <c r="L110" s="79">
        <f>'Segment Data'!L72</f>
        <v>2206493.4232476489</v>
      </c>
      <c r="M110" s="80">
        <f>'Segment Data'!M72</f>
        <v>-102741.36513019726</v>
      </c>
      <c r="N110" s="78">
        <f>'Segment Data'!N72</f>
        <v>-4.4491519722154087E-2</v>
      </c>
      <c r="O110" s="77">
        <f>'Segment Data'!O72</f>
        <v>962111.3986205532</v>
      </c>
      <c r="P110" s="76">
        <f>'Segment Data'!P72</f>
        <v>-105095.0818906849</v>
      </c>
      <c r="Q110" s="78">
        <f>'Segment Data'!Q72</f>
        <v>-9.8476802577454184E-2</v>
      </c>
    </row>
    <row r="111" spans="2:17">
      <c r="B111" s="339"/>
      <c r="C111" s="151" t="s">
        <v>339</v>
      </c>
      <c r="D111" s="77">
        <f>'Segment Data'!D73</f>
        <v>1216.8752162770631</v>
      </c>
      <c r="E111" s="76">
        <f>'Segment Data'!E73</f>
        <v>-4125.8593003121605</v>
      </c>
      <c r="F111" s="78">
        <f>'Segment Data'!F73</f>
        <v>-0.7722373790989131</v>
      </c>
      <c r="G111" s="95">
        <f>'Segment Data'!G73</f>
        <v>0.21476134462356553</v>
      </c>
      <c r="H111" s="81">
        <f>'Segment Data'!H73</f>
        <v>-0.57693606892845439</v>
      </c>
      <c r="I111" s="181">
        <f>'Segment Data'!I73</f>
        <v>9.7899566211758255</v>
      </c>
      <c r="J111" s="182">
        <f>'Segment Data'!J73</f>
        <v>2.5912575123766537</v>
      </c>
      <c r="K111" s="78">
        <f>'Segment Data'!K73</f>
        <v>0.35996191439773984</v>
      </c>
      <c r="L111" s="79">
        <f>'Segment Data'!L73</f>
        <v>11913.155580736398</v>
      </c>
      <c r="M111" s="80">
        <f>'Segment Data'!M73</f>
        <v>-26547.582622385024</v>
      </c>
      <c r="N111" s="78">
        <f>'Segment Data'!N73</f>
        <v>-0.69025151005111118</v>
      </c>
      <c r="O111" s="77">
        <f>'Segment Data'!O73</f>
        <v>3673.0311387777328</v>
      </c>
      <c r="P111" s="76">
        <f>'Segment Data'!P73</f>
        <v>-12453.54452252388</v>
      </c>
      <c r="Q111" s="78">
        <f>'Segment Data'!Q73</f>
        <v>-0.77223737909891321</v>
      </c>
    </row>
    <row r="112" spans="2:17" ht="15" thickBot="1">
      <c r="B112" s="340"/>
      <c r="C112" s="152" t="s">
        <v>340</v>
      </c>
      <c r="D112" s="144">
        <f>'Segment Data'!D74</f>
        <v>226895.16544767449</v>
      </c>
      <c r="E112" s="138">
        <f>'Segment Data'!E74</f>
        <v>-57858.874580624892</v>
      </c>
      <c r="F112" s="140">
        <f>'Segment Data'!F74</f>
        <v>-0.20318895062867157</v>
      </c>
      <c r="G112" s="141">
        <f>'Segment Data'!G74</f>
        <v>40.043802493742533</v>
      </c>
      <c r="H112" s="142">
        <f>'Segment Data'!H74</f>
        <v>-2.1516381160993774</v>
      </c>
      <c r="I112" s="183">
        <f>'Segment Data'!I74</f>
        <v>5.1391370523098701</v>
      </c>
      <c r="J112" s="184">
        <f>'Segment Data'!J74</f>
        <v>0.37583085407430339</v>
      </c>
      <c r="K112" s="140">
        <f>'Segment Data'!K74</f>
        <v>7.8901258586634507E-2</v>
      </c>
      <c r="L112" s="143">
        <f>'Segment Data'!L74</f>
        <v>1166045.3517421221</v>
      </c>
      <c r="M112" s="139">
        <f>'Segment Data'!M74</f>
        <v>-190325.33209729497</v>
      </c>
      <c r="N112" s="140">
        <f>'Segment Data'!N74</f>
        <v>-0.14031955597753681</v>
      </c>
      <c r="O112" s="144">
        <f>'Segment Data'!O74</f>
        <v>501327.88824227417</v>
      </c>
      <c r="P112" s="138">
        <f>'Segment Data'!P74</f>
        <v>-134145.28359807306</v>
      </c>
      <c r="Q112" s="140">
        <f>'Segment Data'!Q74</f>
        <v>-0.21109511705991418</v>
      </c>
    </row>
    <row r="113" spans="2:17">
      <c r="B113" s="344" t="s">
        <v>91</v>
      </c>
      <c r="C113" s="153" t="s">
        <v>205</v>
      </c>
      <c r="D113" s="116">
        <f>'Type Data'!D47</f>
        <v>97425.309097388585</v>
      </c>
      <c r="E113" s="110">
        <f>'Type Data'!E47</f>
        <v>-30909.332256120193</v>
      </c>
      <c r="F113" s="112">
        <f>'Type Data'!F47</f>
        <v>-0.24084948483221913</v>
      </c>
      <c r="G113" s="113">
        <f>'Type Data'!G47</f>
        <v>17.19419551179173</v>
      </c>
      <c r="H113" s="114">
        <f>'Type Data'!H47</f>
        <v>-1.8226961778895685</v>
      </c>
      <c r="I113" s="185">
        <f>'Type Data'!I47</f>
        <v>5.7618633765530944</v>
      </c>
      <c r="J113" s="186">
        <f>'Type Data'!J47</f>
        <v>0.31777908155329637</v>
      </c>
      <c r="K113" s="112">
        <f>'Type Data'!K47</f>
        <v>5.8371447673057783E-2</v>
      </c>
      <c r="L113" s="115">
        <f>'Type Data'!L47</f>
        <v>561351.32043760829</v>
      </c>
      <c r="M113" s="111">
        <f>'Type Data'!M47</f>
        <v>-137313.28505946044</v>
      </c>
      <c r="N113" s="112">
        <f>'Type Data'!N47</f>
        <v>-0.19653677026012811</v>
      </c>
      <c r="O113" s="116">
        <f>'Type Data'!O47</f>
        <v>253713.89945771574</v>
      </c>
      <c r="P113" s="110">
        <f>'Type Data'!P47</f>
        <v>-51597.001876099093</v>
      </c>
      <c r="Q113" s="112">
        <f>'Type Data'!Q47</f>
        <v>-0.16899822983944152</v>
      </c>
    </row>
    <row r="114" spans="2:17">
      <c r="B114" s="342"/>
      <c r="C114" s="154" t="s">
        <v>206</v>
      </c>
      <c r="D114" s="77">
        <f>'Type Data'!D48</f>
        <v>207641.52134894871</v>
      </c>
      <c r="E114" s="76">
        <f>'Type Data'!E48</f>
        <v>-35766.723950243642</v>
      </c>
      <c r="F114" s="78">
        <f>'Type Data'!F48</f>
        <v>-0.14694129981619944</v>
      </c>
      <c r="G114" s="95">
        <f>'Type Data'!G48</f>
        <v>36.645805361221043</v>
      </c>
      <c r="H114" s="81">
        <f>'Type Data'!H48</f>
        <v>0.57706983969102055</v>
      </c>
      <c r="I114" s="181">
        <f>'Type Data'!I48</f>
        <v>5.4691984085448588</v>
      </c>
      <c r="J114" s="182">
        <f>'Type Data'!J48</f>
        <v>0.58075869248199385</v>
      </c>
      <c r="K114" s="78">
        <f>'Type Data'!K48</f>
        <v>0.11880246586117978</v>
      </c>
      <c r="L114" s="79">
        <f>'Type Data'!L48</f>
        <v>1135632.6781095036</v>
      </c>
      <c r="M114" s="80">
        <f>'Type Data'!M48</f>
        <v>-54253.855428240495</v>
      </c>
      <c r="N114" s="78">
        <f>'Type Data'!N48</f>
        <v>-4.5595822710031132E-2</v>
      </c>
      <c r="O114" s="77">
        <f>'Type Data'!O48</f>
        <v>440560.43529040844</v>
      </c>
      <c r="P114" s="76">
        <f>'Type Data'!P48</f>
        <v>-86621.717671617516</v>
      </c>
      <c r="Q114" s="78">
        <f>'Type Data'!Q48</f>
        <v>-0.16431079311946484</v>
      </c>
    </row>
    <row r="115" spans="2:17">
      <c r="B115" s="342"/>
      <c r="C115" s="154" t="s">
        <v>207</v>
      </c>
      <c r="D115" s="77">
        <f>'Type Data'!D49</f>
        <v>261188.37637307495</v>
      </c>
      <c r="E115" s="76">
        <f>'Type Data'!E49</f>
        <v>-41648.259802499379</v>
      </c>
      <c r="F115" s="78">
        <f>'Type Data'!F49</f>
        <v>-0.13752715103582494</v>
      </c>
      <c r="G115" s="95">
        <f>'Type Data'!G49</f>
        <v>46.096071445632909</v>
      </c>
      <c r="H115" s="81">
        <f>'Type Data'!H49</f>
        <v>1.2211144653533026</v>
      </c>
      <c r="I115" s="181">
        <f>'Type Data'!I49</f>
        <v>6.6750061761435893</v>
      </c>
      <c r="J115" s="182">
        <f>'Type Data'!J49</f>
        <v>0.39436719037198742</v>
      </c>
      <c r="K115" s="78">
        <f>'Type Data'!K49</f>
        <v>6.2790934372346799E-2</v>
      </c>
      <c r="L115" s="79">
        <f>'Type Data'!L49</f>
        <v>1743434.0254271915</v>
      </c>
      <c r="M115" s="80">
        <f>'Type Data'!M49</f>
        <v>-158573.55805705115</v>
      </c>
      <c r="N115" s="78">
        <f>'Type Data'!N49</f>
        <v>-8.337167497858447E-2</v>
      </c>
      <c r="O115" s="77">
        <f>'Type Data'!O49</f>
        <v>788137.09203802724</v>
      </c>
      <c r="P115" s="76">
        <f>'Type Data'!P49</f>
        <v>-125657.53542595613</v>
      </c>
      <c r="Q115" s="78">
        <f>'Type Data'!Q49</f>
        <v>-0.13751179055920729</v>
      </c>
    </row>
    <row r="116" spans="2:17" ht="15" thickBot="1">
      <c r="B116" s="345"/>
      <c r="C116" s="155" t="s">
        <v>208</v>
      </c>
      <c r="D116" s="144">
        <f>'Type Data'!D50</f>
        <v>362.22538655996323</v>
      </c>
      <c r="E116" s="138">
        <f>'Type Data'!E50</f>
        <v>96.22956919670105</v>
      </c>
      <c r="F116" s="140">
        <f>'Type Data'!F50</f>
        <v>0.36177098629067289</v>
      </c>
      <c r="G116" s="141">
        <f>'Type Data'!G50</f>
        <v>6.3927681354549432E-2</v>
      </c>
      <c r="H116" s="142">
        <f>'Type Data'!H50</f>
        <v>2.4511872845204161E-2</v>
      </c>
      <c r="I116" s="183">
        <f>'Type Data'!I50</f>
        <v>3.8649364752984678</v>
      </c>
      <c r="J116" s="184">
        <f>'Type Data'!J50</f>
        <v>-0.11511715904564834</v>
      </c>
      <c r="K116" s="140">
        <f>'Type Data'!K50</f>
        <v>-2.8923519535590081E-2</v>
      </c>
      <c r="L116" s="143">
        <f>'Type Data'!L50</f>
        <v>1399.9781087946892</v>
      </c>
      <c r="M116" s="139">
        <f>'Type Data'!M50</f>
        <v>341.30048917770387</v>
      </c>
      <c r="N116" s="140">
        <f>'Type Data'!N50</f>
        <v>0.32238377656569484</v>
      </c>
      <c r="O116" s="144">
        <f>'Type Data'!O50</f>
        <v>1448.9015462398529</v>
      </c>
      <c r="P116" s="138">
        <f>'Type Data'!P50</f>
        <v>384.9182767868042</v>
      </c>
      <c r="Q116" s="140">
        <f>'Type Data'!Q50</f>
        <v>0.36177098629067289</v>
      </c>
    </row>
    <row r="117" spans="2:17" ht="15" thickBot="1">
      <c r="B117" s="94" t="s">
        <v>209</v>
      </c>
      <c r="C117" s="156" t="s">
        <v>210</v>
      </c>
      <c r="D117" s="137">
        <f>Granola!D14</f>
        <v>5976.1983797951816</v>
      </c>
      <c r="E117" s="131">
        <f>Granola!E14</f>
        <v>-1757.5335380028246</v>
      </c>
      <c r="F117" s="133">
        <f>Granola!F14</f>
        <v>-0.22725555484514906</v>
      </c>
      <c r="G117" s="134">
        <f>Granola!G14</f>
        <v>1.0547148817021881</v>
      </c>
      <c r="H117" s="135">
        <f>Granola!H14</f>
        <v>-9.1285455281453931E-2</v>
      </c>
      <c r="I117" s="187">
        <f>Granola!I14</f>
        <v>7.3727914786117941</v>
      </c>
      <c r="J117" s="188">
        <f>Granola!J14</f>
        <v>2.9288937563104689E-2</v>
      </c>
      <c r="K117" s="133">
        <f>Granola!K14</f>
        <v>3.988415255443226E-3</v>
      </c>
      <c r="L117" s="136">
        <f>Granola!L14</f>
        <v>44061.264489047528</v>
      </c>
      <c r="M117" s="132">
        <f>Granola!M14</f>
        <v>-12731.415501091484</v>
      </c>
      <c r="N117" s="133">
        <f>Granola!N14</f>
        <v>-0.22417352911153438</v>
      </c>
      <c r="O117" s="137">
        <f>Granola!O14</f>
        <v>11441.722786784172</v>
      </c>
      <c r="P117" s="131">
        <f>Granola!P14</f>
        <v>-3724.6024122238159</v>
      </c>
      <c r="Q117" s="133">
        <f>Granola!Q14</f>
        <v>-0.24558371018362693</v>
      </c>
    </row>
    <row r="118" spans="2:17">
      <c r="B118" s="341" t="s">
        <v>211</v>
      </c>
      <c r="C118" s="157" t="s">
        <v>22</v>
      </c>
      <c r="D118" s="125">
        <f>'NB vs PL'!D25</f>
        <v>561422.31140091002</v>
      </c>
      <c r="E118" s="117">
        <f>'NB vs PL'!E25</f>
        <v>-113301.53279416543</v>
      </c>
      <c r="F118" s="121">
        <f>'NB vs PL'!F25</f>
        <v>-0.16792282319491855</v>
      </c>
      <c r="G118" s="122">
        <f>'NB vs PL'!G25</f>
        <v>99.083134314305298</v>
      </c>
      <c r="H118" s="123">
        <f>'NB vs PL'!H25</f>
        <v>-0.8988357148051449</v>
      </c>
      <c r="I118" s="189">
        <f>'NB vs PL'!I25</f>
        <v>6.1161003572275741</v>
      </c>
      <c r="J118" s="190">
        <f>'NB vs PL'!J25</f>
        <v>0.49690242088998726</v>
      </c>
      <c r="K118" s="121">
        <f>'NB vs PL'!K25</f>
        <v>8.8429421159321606E-2</v>
      </c>
      <c r="L118" s="124">
        <f>'NB vs PL'!L25</f>
        <v>3433715.1993146362</v>
      </c>
      <c r="M118" s="118">
        <f>'NB vs PL'!M25</f>
        <v>-357691.63358409517</v>
      </c>
      <c r="N118" s="121">
        <f>'NB vs PL'!N25</f>
        <v>-9.4342720090162674E-2</v>
      </c>
      <c r="O118" s="125">
        <f>'NB vs PL'!O25</f>
        <v>1473318.7608813911</v>
      </c>
      <c r="P118" s="117">
        <f>'NB vs PL'!P25</f>
        <v>-273708.43894638889</v>
      </c>
      <c r="Q118" s="121">
        <f>'NB vs PL'!Q25</f>
        <v>-0.15667096595483504</v>
      </c>
    </row>
    <row r="119" spans="2:17" ht="15" thickBot="1">
      <c r="B119" s="343"/>
      <c r="C119" s="158" t="s">
        <v>21</v>
      </c>
      <c r="D119" s="130">
        <f>'NB vs PL'!D26</f>
        <v>5195.1208050608639</v>
      </c>
      <c r="E119" s="119">
        <f>'NB vs PL'!E26</f>
        <v>5073.4463544994596</v>
      </c>
      <c r="F119" s="126">
        <f>'NB vs PL'!F26</f>
        <v>41.696891427005824</v>
      </c>
      <c r="G119" s="127">
        <f>'NB vs PL'!G26</f>
        <v>0.91686568569467997</v>
      </c>
      <c r="H119" s="128">
        <f>'NB vs PL'!H26</f>
        <v>0.89883571480510582</v>
      </c>
      <c r="I119" s="191">
        <f>'NB vs PL'!I26</f>
        <v>1.5596947737131159</v>
      </c>
      <c r="J119" s="192">
        <f>'NB vs PL'!J26</f>
        <v>-0.17088415201701257</v>
      </c>
      <c r="K119" s="126">
        <f>'NB vs PL'!K26</f>
        <v>-9.8743922901359041E-2</v>
      </c>
      <c r="L119" s="129">
        <f>'NB vs PL'!L26</f>
        <v>8102.8027684617045</v>
      </c>
      <c r="M119" s="120">
        <f>'NB vs PL'!M26</f>
        <v>7892.2355285203457</v>
      </c>
      <c r="N119" s="126">
        <f>'NB vs PL'!N26</f>
        <v>37.480832871809859</v>
      </c>
      <c r="O119" s="130">
        <f>'NB vs PL'!O26</f>
        <v>10541.567451000214</v>
      </c>
      <c r="P119" s="119">
        <f>'NB vs PL'!P26</f>
        <v>10217.102249503136</v>
      </c>
      <c r="Q119" s="126">
        <f>'NB vs PL'!Q26</f>
        <v>31.489053995194453</v>
      </c>
    </row>
    <row r="120" spans="2:17">
      <c r="B120" s="344" t="s">
        <v>92</v>
      </c>
      <c r="C120" s="153" t="s">
        <v>200</v>
      </c>
      <c r="D120" s="116">
        <f>Package!D47</f>
        <v>348559.69066582009</v>
      </c>
      <c r="E120" s="110">
        <f>Package!E47</f>
        <v>-57139.907311553834</v>
      </c>
      <c r="F120" s="112">
        <f>Package!F47</f>
        <v>-0.14084289852991316</v>
      </c>
      <c r="G120" s="113">
        <f>Package!G47</f>
        <v>61.515878413552819</v>
      </c>
      <c r="H120" s="114">
        <f>Package!H47</f>
        <v>1.3984757238851486</v>
      </c>
      <c r="I120" s="185">
        <f>Package!I47</f>
        <v>6.5219549386684674</v>
      </c>
      <c r="J120" s="186">
        <f>Package!J47</f>
        <v>0.38030433389776341</v>
      </c>
      <c r="K120" s="112">
        <f>Package!K47</f>
        <v>6.192217017398402E-2</v>
      </c>
      <c r="L120" s="115">
        <f>Package!L47</f>
        <v>2273290.5959586985</v>
      </c>
      <c r="M120" s="111">
        <f>Package!M47</f>
        <v>-218374.58531427151</v>
      </c>
      <c r="N120" s="112">
        <f>Package!N47</f>
        <v>-8.7642026286495617E-2</v>
      </c>
      <c r="O120" s="116">
        <f>Package!O47</f>
        <v>1035928.3967974331</v>
      </c>
      <c r="P120" s="110">
        <f>Package!P47</f>
        <v>-163305.8310383939</v>
      </c>
      <c r="Q120" s="112">
        <f>Package!Q47</f>
        <v>-0.13617509177760906</v>
      </c>
    </row>
    <row r="121" spans="2:17">
      <c r="B121" s="342"/>
      <c r="C121" s="154" t="s">
        <v>201</v>
      </c>
      <c r="D121" s="77">
        <f>Package!D48</f>
        <v>9776.606375336647</v>
      </c>
      <c r="E121" s="76">
        <f>Package!E48</f>
        <v>-13503.168114945292</v>
      </c>
      <c r="F121" s="78">
        <f>Package!F48</f>
        <v>-0.58003861337154028</v>
      </c>
      <c r="G121" s="95">
        <f>Package!G48</f>
        <v>1.725433391146137</v>
      </c>
      <c r="H121" s="81">
        <f>Package!H48</f>
        <v>-1.7242115790097965</v>
      </c>
      <c r="I121" s="181">
        <f>Package!I48</f>
        <v>2.9040585750733992</v>
      </c>
      <c r="J121" s="182">
        <f>Package!J48</f>
        <v>-0.86158614368915609</v>
      </c>
      <c r="K121" s="78">
        <f>Package!K48</f>
        <v>-0.22880176119543366</v>
      </c>
      <c r="L121" s="79">
        <f>Package!L48</f>
        <v>28391.837579413652</v>
      </c>
      <c r="M121" s="80">
        <f>Package!M48</f>
        <v>-59271.522283899787</v>
      </c>
      <c r="N121" s="78">
        <f>Package!N48</f>
        <v>-0.67612651826620829</v>
      </c>
      <c r="O121" s="77">
        <f>Package!O48</f>
        <v>5548.7458086013794</v>
      </c>
      <c r="P121" s="76">
        <f>Package!P48</f>
        <v>-7561.061202287674</v>
      </c>
      <c r="Q121" s="78">
        <f>Package!Q48</f>
        <v>-0.57674847509253413</v>
      </c>
    </row>
    <row r="122" spans="2:17" ht="15" customHeight="1">
      <c r="B122" s="342"/>
      <c r="C122" s="154" t="s">
        <v>202</v>
      </c>
      <c r="D122" s="77">
        <f>Package!D49</f>
        <v>101.82444310188293</v>
      </c>
      <c r="E122" s="76">
        <f>Package!E49</f>
        <v>83.103617906570435</v>
      </c>
      <c r="F122" s="78">
        <f>Package!F49</f>
        <v>4.4391001486076966</v>
      </c>
      <c r="G122" s="95">
        <f>Package!G49</f>
        <v>1.7970580733010128E-2</v>
      </c>
      <c r="H122" s="81">
        <f>Package!H49</f>
        <v>1.5196490266664029E-2</v>
      </c>
      <c r="I122" s="181">
        <f>Package!I49</f>
        <v>3.8574872756309388</v>
      </c>
      <c r="J122" s="182">
        <f>Package!J49</f>
        <v>0.1674872756309389</v>
      </c>
      <c r="K122" s="78">
        <f>Package!K49</f>
        <v>4.5389505591040352E-2</v>
      </c>
      <c r="L122" s="79">
        <f>Package!L49</f>
        <v>392.78649361371993</v>
      </c>
      <c r="M122" s="80">
        <f>Package!M49</f>
        <v>323.70664864301682</v>
      </c>
      <c r="N122" s="78">
        <f>Package!N49</f>
        <v>4.6859782152131544</v>
      </c>
      <c r="O122" s="77">
        <f>Package!O49</f>
        <v>101.82444310188293</v>
      </c>
      <c r="P122" s="76">
        <f>Package!P49</f>
        <v>83.103617906570435</v>
      </c>
      <c r="Q122" s="78">
        <f>Package!Q49</f>
        <v>4.4391001486076966</v>
      </c>
    </row>
    <row r="123" spans="2:17" ht="15" thickBot="1">
      <c r="B123" s="345"/>
      <c r="C123" s="155" t="s">
        <v>203</v>
      </c>
      <c r="D123" s="144">
        <f>Package!D50</f>
        <v>207641.52134894874</v>
      </c>
      <c r="E123" s="138">
        <f>Package!E50</f>
        <v>-35766.723950243642</v>
      </c>
      <c r="F123" s="140">
        <f>Package!F50</f>
        <v>-0.14694129981619944</v>
      </c>
      <c r="G123" s="141">
        <f>Package!G50</f>
        <v>36.645805361221051</v>
      </c>
      <c r="H123" s="142">
        <f>Package!H50</f>
        <v>0.57706983969102765</v>
      </c>
      <c r="I123" s="183">
        <f>Package!I50</f>
        <v>5.4691984085448579</v>
      </c>
      <c r="J123" s="184">
        <f>Package!J50</f>
        <v>0.58075869248199297</v>
      </c>
      <c r="K123" s="140">
        <f>Package!K50</f>
        <v>0.1188024658611796</v>
      </c>
      <c r="L123" s="143">
        <f>Package!L50</f>
        <v>1135632.6781095036</v>
      </c>
      <c r="M123" s="139">
        <f>Package!M50</f>
        <v>-54253.855428240495</v>
      </c>
      <c r="N123" s="140">
        <f>Package!N50</f>
        <v>-4.5595822710031132E-2</v>
      </c>
      <c r="O123" s="144">
        <f>Package!O50</f>
        <v>440560.43529040844</v>
      </c>
      <c r="P123" s="138">
        <f>Package!P50</f>
        <v>-86621.717671617516</v>
      </c>
      <c r="Q123" s="140">
        <f>Package!Q50</f>
        <v>-0.16431079311946484</v>
      </c>
    </row>
    <row r="124" spans="2:17">
      <c r="B124" s="341" t="s">
        <v>212</v>
      </c>
      <c r="C124" s="159" t="s">
        <v>213</v>
      </c>
      <c r="D124" s="116">
        <f>Flavor!D146</f>
        <v>131942.813667818</v>
      </c>
      <c r="E124" s="110">
        <f>Flavor!E146</f>
        <v>-25158.45534799702</v>
      </c>
      <c r="F124" s="112">
        <f>Flavor!F146</f>
        <v>-0.16014164306632289</v>
      </c>
      <c r="G124" s="113">
        <f>Flavor!G146</f>
        <v>23.286049134445889</v>
      </c>
      <c r="H124" s="114">
        <f>Flavor!H146</f>
        <v>6.459261625039403E-3</v>
      </c>
      <c r="I124" s="185">
        <f>Flavor!I146</f>
        <v>6.1944078893780556</v>
      </c>
      <c r="J124" s="186">
        <f>Flavor!J146</f>
        <v>0.40007960744332927</v>
      </c>
      <c r="K124" s="112">
        <f>Flavor!K146</f>
        <v>6.9046762277981025E-2</v>
      </c>
      <c r="L124" s="115">
        <f>Flavor!L146</f>
        <v>817307.60593067063</v>
      </c>
      <c r="M124" s="111">
        <f>Flavor!M146</f>
        <v>-92988.72025550215</v>
      </c>
      <c r="N124" s="112">
        <f>Flavor!N146</f>
        <v>-0.10215214274794755</v>
      </c>
      <c r="O124" s="116">
        <f>Flavor!O146</f>
        <v>365569.2040059705</v>
      </c>
      <c r="P124" s="110">
        <f>Flavor!P146</f>
        <v>-63874.851610569982</v>
      </c>
      <c r="Q124" s="112">
        <f>Flavor!Q146</f>
        <v>-0.14873846959848283</v>
      </c>
    </row>
    <row r="125" spans="2:17">
      <c r="B125" s="342"/>
      <c r="C125" s="154" t="s">
        <v>214</v>
      </c>
      <c r="D125" s="77">
        <f>Flavor!D147</f>
        <v>103172.17179881295</v>
      </c>
      <c r="E125" s="76">
        <f>Flavor!E147</f>
        <v>-21934.756946556896</v>
      </c>
      <c r="F125" s="78">
        <f>Flavor!F147</f>
        <v>-0.17532807468402259</v>
      </c>
      <c r="G125" s="95">
        <f>Flavor!G147</f>
        <v>18.208435874826542</v>
      </c>
      <c r="H125" s="81">
        <f>Flavor!H147</f>
        <v>-0.33016670735402442</v>
      </c>
      <c r="I125" s="181">
        <f>Flavor!I147</f>
        <v>5.5847531282433316</v>
      </c>
      <c r="J125" s="182">
        <f>Flavor!J147</f>
        <v>0.64542537155679547</v>
      </c>
      <c r="K125" s="78">
        <f>Flavor!K147</f>
        <v>0.13067069110428259</v>
      </c>
      <c r="L125" s="79">
        <f>Flavor!L147</f>
        <v>576191.10920107912</v>
      </c>
      <c r="M125" s="80">
        <f>Flavor!M147</f>
        <v>-41753.016504730913</v>
      </c>
      <c r="N125" s="78">
        <f>Flavor!N147</f>
        <v>-6.7567624268684498E-2</v>
      </c>
      <c r="O125" s="77">
        <f>Flavor!O147</f>
        <v>231288.44518115171</v>
      </c>
      <c r="P125" s="76">
        <f>Flavor!P147</f>
        <v>-57496.594948140235</v>
      </c>
      <c r="Q125" s="78">
        <f>Flavor!Q147</f>
        <v>-0.19909824595622555</v>
      </c>
    </row>
    <row r="126" spans="2:17">
      <c r="B126" s="342"/>
      <c r="C126" s="154" t="s">
        <v>215</v>
      </c>
      <c r="D126" s="77">
        <f>Flavor!D148</f>
        <v>24900.274530347244</v>
      </c>
      <c r="E126" s="76">
        <f>Flavor!E148</f>
        <v>65.500041363437049</v>
      </c>
      <c r="F126" s="78">
        <f>Flavor!F148</f>
        <v>2.6374324998397515E-3</v>
      </c>
      <c r="G126" s="95">
        <f>Flavor!G148</f>
        <v>4.3945479109961019</v>
      </c>
      <c r="H126" s="81">
        <f>Flavor!H148</f>
        <v>0.71447983573862794</v>
      </c>
      <c r="I126" s="181">
        <f>Flavor!I148</f>
        <v>5.4963850166760588</v>
      </c>
      <c r="J126" s="182">
        <f>Flavor!J148</f>
        <v>-9.1371770904174809E-2</v>
      </c>
      <c r="K126" s="78">
        <f>Flavor!K148</f>
        <v>-1.6352138143747513E-2</v>
      </c>
      <c r="L126" s="79">
        <f>Flavor!L148</f>
        <v>136861.49583972109</v>
      </c>
      <c r="M126" s="80">
        <f>Flavor!M148</f>
        <v>-1909.1838791226037</v>
      </c>
      <c r="N126" s="78">
        <f>Flavor!N148</f>
        <v>-1.3757833304489863E-2</v>
      </c>
      <c r="O126" s="77">
        <f>Flavor!O148</f>
        <v>52636.055365945402</v>
      </c>
      <c r="P126" s="76">
        <f>Flavor!P148</f>
        <v>-271.20915553420491</v>
      </c>
      <c r="Q126" s="78">
        <f>Flavor!Q148</f>
        <v>-5.12612318907733E-3</v>
      </c>
    </row>
    <row r="127" spans="2:17">
      <c r="B127" s="342"/>
      <c r="C127" s="154" t="s">
        <v>216</v>
      </c>
      <c r="D127" s="77">
        <f>Flavor!D149</f>
        <v>4751.93742138368</v>
      </c>
      <c r="E127" s="76">
        <f>Flavor!E149</f>
        <v>3582.6075681038033</v>
      </c>
      <c r="F127" s="78">
        <f>Flavor!F149</f>
        <v>3.0638126257145282</v>
      </c>
      <c r="G127" s="95">
        <f>Flavor!G149</f>
        <v>0.83865005756764388</v>
      </c>
      <c r="H127" s="81">
        <f>Flavor!H149</f>
        <v>0.66537634958976</v>
      </c>
      <c r="I127" s="181">
        <f>Flavor!I149</f>
        <v>8.6902584244600209</v>
      </c>
      <c r="J127" s="182">
        <f>Flavor!J149</f>
        <v>1.7072186972963994</v>
      </c>
      <c r="K127" s="78">
        <f>Flavor!K149</f>
        <v>0.24448073675643248</v>
      </c>
      <c r="L127" s="79">
        <f>Flavor!L149</f>
        <v>41295.564208686352</v>
      </c>
      <c r="M127" s="80">
        <f>Flavor!M149</f>
        <v>33130.087389074564</v>
      </c>
      <c r="N127" s="78">
        <f>Flavor!N149</f>
        <v>4.0573365304893088</v>
      </c>
      <c r="O127" s="77">
        <f>Flavor!O149</f>
        <v>16677.885680794716</v>
      </c>
      <c r="P127" s="76">
        <f>Flavor!P149</f>
        <v>12783.426701664925</v>
      </c>
      <c r="Q127" s="78">
        <f>Flavor!Q149</f>
        <v>3.2824653617282045</v>
      </c>
    </row>
    <row r="128" spans="2:17">
      <c r="B128" s="342"/>
      <c r="C128" s="154" t="s">
        <v>217</v>
      </c>
      <c r="D128" s="77">
        <f>Flavor!D150</f>
        <v>15683.410924739739</v>
      </c>
      <c r="E128" s="76">
        <f>Flavor!E150</f>
        <v>-20698.587658587738</v>
      </c>
      <c r="F128" s="78">
        <f>Flavor!F150</f>
        <v>-0.56892387621809026</v>
      </c>
      <c r="G128" s="95">
        <f>Flavor!G150</f>
        <v>2.767901238703625</v>
      </c>
      <c r="H128" s="81">
        <f>Flavor!H150</f>
        <v>-2.6232583049417642</v>
      </c>
      <c r="I128" s="181">
        <f>Flavor!I150</f>
        <v>6.5101271147689177</v>
      </c>
      <c r="J128" s="182">
        <f>Flavor!J150</f>
        <v>1.048099327355664</v>
      </c>
      <c r="K128" s="78">
        <f>Flavor!K150</f>
        <v>0.19188831843201412</v>
      </c>
      <c r="L128" s="79">
        <f>Flavor!L150</f>
        <v>102100.99871321124</v>
      </c>
      <c r="M128" s="80">
        <f>Flavor!M150</f>
        <v>-96618.488510553056</v>
      </c>
      <c r="N128" s="78">
        <f>Flavor!N150</f>
        <v>-0.48620540370938881</v>
      </c>
      <c r="O128" s="77">
        <f>Flavor!O150</f>
        <v>38314.858642563151</v>
      </c>
      <c r="P128" s="76">
        <f>Flavor!P150</f>
        <v>-24916.545754540457</v>
      </c>
      <c r="Q128" s="78">
        <f>Flavor!Q150</f>
        <v>-0.39405333460665298</v>
      </c>
    </row>
    <row r="129" spans="2:17">
      <c r="B129" s="342"/>
      <c r="C129" s="154" t="s">
        <v>218</v>
      </c>
      <c r="D129" s="77">
        <f>Flavor!D151</f>
        <v>75268.213515102165</v>
      </c>
      <c r="E129" s="76">
        <f>Flavor!E151</f>
        <v>-7220.0867700881354</v>
      </c>
      <c r="F129" s="78">
        <f>Flavor!F151</f>
        <v>-8.752861612041736E-2</v>
      </c>
      <c r="G129" s="95">
        <f>Flavor!G151</f>
        <v>13.283780066925553</v>
      </c>
      <c r="H129" s="81">
        <f>Flavor!H151</f>
        <v>1.0604936989967886</v>
      </c>
      <c r="I129" s="181">
        <f>Flavor!I151</f>
        <v>6.3364301148029751</v>
      </c>
      <c r="J129" s="182">
        <f>Flavor!J151</f>
        <v>0.36711856922758823</v>
      </c>
      <c r="K129" s="78">
        <f>Flavor!K151</f>
        <v>6.1500989925665099E-2</v>
      </c>
      <c r="L129" s="79">
        <f>Flavor!L151</f>
        <v>476931.77480451367</v>
      </c>
      <c r="M129" s="80">
        <f>Flavor!M151</f>
        <v>-15466.588462762244</v>
      </c>
      <c r="N129" s="78">
        <f>Flavor!N151</f>
        <v>-3.1410722732981372E-2</v>
      </c>
      <c r="O129" s="77">
        <f>Flavor!O151</f>
        <v>220273.39556320314</v>
      </c>
      <c r="P129" s="76">
        <f>Flavor!P151</f>
        <v>-23882.233548526827</v>
      </c>
      <c r="Q129" s="78">
        <f>Flavor!Q151</f>
        <v>-9.7815617175870603E-2</v>
      </c>
    </row>
    <row r="130" spans="2:17">
      <c r="B130" s="342"/>
      <c r="C130" s="154" t="s">
        <v>219</v>
      </c>
      <c r="D130" s="77">
        <f>Flavor!D152</f>
        <v>0.33514972081184385</v>
      </c>
      <c r="E130" s="76">
        <f>Flavor!E152</f>
        <v>-5.141830433464051</v>
      </c>
      <c r="F130" s="78">
        <f>Flavor!F152</f>
        <v>-0.93880757071025878</v>
      </c>
      <c r="G130" s="95">
        <f>Flavor!G152</f>
        <v>5.9149207518559661E-5</v>
      </c>
      <c r="H130" s="81">
        <f>Flavor!H152</f>
        <v>-7.5244100134402175E-4</v>
      </c>
      <c r="I130" s="181">
        <f>Flavor!I152</f>
        <v>1.8714156353757925</v>
      </c>
      <c r="J130" s="182">
        <f>Flavor!J152</f>
        <v>-3.5643755108339494</v>
      </c>
      <c r="K130" s="78">
        <f>Flavor!K152</f>
        <v>-0.65572341080825192</v>
      </c>
      <c r="L130" s="79">
        <f>Flavor!L152</f>
        <v>0.62720442771911622</v>
      </c>
      <c r="M130" s="80">
        <f>Flavor!M152</f>
        <v>-29.144515802860258</v>
      </c>
      <c r="N130" s="78">
        <f>Flavor!N152</f>
        <v>-0.97893287915977056</v>
      </c>
      <c r="O130" s="77">
        <f>Flavor!O152</f>
        <v>1.011620044708252</v>
      </c>
      <c r="P130" s="76">
        <f>Flavor!P152</f>
        <v>-18.458625793457031</v>
      </c>
      <c r="Q130" s="78">
        <f>Flavor!Q152</f>
        <v>-0.94804276981827884</v>
      </c>
    </row>
    <row r="131" spans="2:17">
      <c r="B131" s="342"/>
      <c r="C131" s="154" t="s">
        <v>220</v>
      </c>
      <c r="D131" s="77">
        <f>Flavor!D153</f>
        <v>78138.064715025248</v>
      </c>
      <c r="E131" s="76">
        <f>Flavor!E153</f>
        <v>-17396.653610713984</v>
      </c>
      <c r="F131" s="78">
        <f>Flavor!F153</f>
        <v>-0.18209771186426293</v>
      </c>
      <c r="G131" s="95">
        <f>Flavor!G153</f>
        <v>13.790268402229692</v>
      </c>
      <c r="H131" s="81">
        <f>Flavor!H153</f>
        <v>-0.36626308329755375</v>
      </c>
      <c r="I131" s="181">
        <f>Flavor!I153</f>
        <v>6.603762727238597</v>
      </c>
      <c r="J131" s="182">
        <f>Flavor!J153</f>
        <v>0.36966557911094178</v>
      </c>
      <c r="K131" s="78">
        <f>Flavor!K153</f>
        <v>5.9297372230069735E-2</v>
      </c>
      <c r="L131" s="79">
        <f>Flavor!L153</f>
        <v>516005.23934364115</v>
      </c>
      <c r="M131" s="80">
        <f>Flavor!M153</f>
        <v>-79567.475718028669</v>
      </c>
      <c r="N131" s="78">
        <f>Flavor!N153</f>
        <v>-0.13359825543685239</v>
      </c>
      <c r="O131" s="77">
        <f>Flavor!O153</f>
        <v>234137.26275106438</v>
      </c>
      <c r="P131" s="76">
        <f>Flavor!P153</f>
        <v>-52504.528563906904</v>
      </c>
      <c r="Q131" s="78">
        <f>Flavor!Q153</f>
        <v>-0.18317122678811767</v>
      </c>
    </row>
    <row r="132" spans="2:17">
      <c r="B132" s="342"/>
      <c r="C132" s="154" t="s">
        <v>221</v>
      </c>
      <c r="D132" s="77">
        <f>Flavor!D154</f>
        <v>264.53593678772449</v>
      </c>
      <c r="E132" s="76">
        <f>Flavor!E154</f>
        <v>165.28984451293945</v>
      </c>
      <c r="F132" s="78">
        <f>Flavor!F154</f>
        <v>1.665454434773084</v>
      </c>
      <c r="G132" s="95">
        <f>Flavor!G154</f>
        <v>4.6686868732193035E-2</v>
      </c>
      <c r="H132" s="81">
        <f>Flavor!H154</f>
        <v>3.1980378204706936E-2</v>
      </c>
      <c r="I132" s="181">
        <f>Flavor!I154</f>
        <v>2.4376840856889515</v>
      </c>
      <c r="J132" s="182">
        <f>Flavor!J154</f>
        <v>-0.88057692256191</v>
      </c>
      <c r="K132" s="78">
        <f>Flavor!K154</f>
        <v>-0.26537301326579016</v>
      </c>
      <c r="L132" s="79">
        <f>Flavor!L154</f>
        <v>644.85504320025439</v>
      </c>
      <c r="M132" s="80">
        <f>Flavor!M154</f>
        <v>315.53060498356814</v>
      </c>
      <c r="N132" s="78">
        <f>Flavor!N154</f>
        <v>0.95811475969468696</v>
      </c>
      <c r="O132" s="77">
        <f>Flavor!O154</f>
        <v>705.42916476726532</v>
      </c>
      <c r="P132" s="76">
        <f>Flavor!P154</f>
        <v>440.77291870117188</v>
      </c>
      <c r="Q132" s="78">
        <f>Flavor!Q154</f>
        <v>1.665454434773084</v>
      </c>
    </row>
    <row r="133" spans="2:17">
      <c r="B133" s="342"/>
      <c r="C133" s="154" t="s">
        <v>222</v>
      </c>
      <c r="D133" s="77">
        <f>Flavor!D155</f>
        <v>3655.4522598587691</v>
      </c>
      <c r="E133" s="76">
        <f>Flavor!E155</f>
        <v>-1601.7375831526833</v>
      </c>
      <c r="F133" s="78">
        <f>Flavor!F155</f>
        <v>-0.30467562157412353</v>
      </c>
      <c r="G133" s="95">
        <f>Flavor!G155</f>
        <v>0.64513586276851032</v>
      </c>
      <c r="H133" s="81">
        <f>Flavor!H155</f>
        <v>-0.1338853647210384</v>
      </c>
      <c r="I133" s="181">
        <f>Flavor!I155</f>
        <v>6.482577063329436</v>
      </c>
      <c r="J133" s="182">
        <f>Flavor!J155</f>
        <v>0.31317754140692511</v>
      </c>
      <c r="K133" s="78">
        <f>Flavor!K155</f>
        <v>5.0763050811358804E-2</v>
      </c>
      <c r="L133" s="79">
        <f>Flavor!L155</f>
        <v>23696.750975856208</v>
      </c>
      <c r="M133" s="80">
        <f>Flavor!M155</f>
        <v>-8736.9535282745273</v>
      </c>
      <c r="N133" s="78">
        <f>Flavor!N155</f>
        <v>-0.26937883482171437</v>
      </c>
      <c r="O133" s="77">
        <f>Flavor!O155</f>
        <v>10696.745914096609</v>
      </c>
      <c r="P133" s="76">
        <f>Flavor!P155</f>
        <v>-4820.9855468259011</v>
      </c>
      <c r="Q133" s="78">
        <f>Flavor!Q155</f>
        <v>-0.31067592315064457</v>
      </c>
    </row>
    <row r="134" spans="2:17">
      <c r="B134" s="342"/>
      <c r="C134" s="154" t="s">
        <v>223</v>
      </c>
      <c r="D134" s="77">
        <f>Flavor!D156</f>
        <v>233.1929894273635</v>
      </c>
      <c r="E134" s="76">
        <f>Flavor!E156</f>
        <v>19.521250564372167</v>
      </c>
      <c r="F134" s="78">
        <f>Flavor!F156</f>
        <v>9.1360938363914415E-2</v>
      </c>
      <c r="G134" s="95">
        <f>Flavor!G156</f>
        <v>4.1155279766012499E-2</v>
      </c>
      <c r="H134" s="81">
        <f>Flavor!H156</f>
        <v>9.4929610635316533E-3</v>
      </c>
      <c r="I134" s="181">
        <f>Flavor!I156</f>
        <v>4.6890324455716863</v>
      </c>
      <c r="J134" s="182">
        <f>Flavor!J156</f>
        <v>0.1563203417550012</v>
      </c>
      <c r="K134" s="78">
        <f>Flavor!K156</f>
        <v>3.4487154307323999E-2</v>
      </c>
      <c r="L134" s="79">
        <f>Flavor!L156</f>
        <v>1093.4494935047626</v>
      </c>
      <c r="M134" s="80">
        <f>Flavor!M156</f>
        <v>124.93701651692379</v>
      </c>
      <c r="N134" s="78">
        <f>Flavor!N156</f>
        <v>0.12899887145025657</v>
      </c>
      <c r="O134" s="77">
        <f>Flavor!O156</f>
        <v>702.61239660717547</v>
      </c>
      <c r="P134" s="76">
        <f>Flavor!P156</f>
        <v>125.42544115521014</v>
      </c>
      <c r="Q134" s="78">
        <f>Flavor!Q156</f>
        <v>0.21730470512278979</v>
      </c>
    </row>
    <row r="135" spans="2:17">
      <c r="B135" s="342"/>
      <c r="C135" s="154" t="s">
        <v>224</v>
      </c>
      <c r="D135" s="77">
        <f>Flavor!D157</f>
        <v>1877.6988327594397</v>
      </c>
      <c r="E135" s="76">
        <f>Flavor!E157</f>
        <v>-42.376615959251239</v>
      </c>
      <c r="F135" s="78">
        <f>Flavor!F157</f>
        <v>-2.2070286866867704E-2</v>
      </c>
      <c r="G135" s="95">
        <f>Flavor!G157</f>
        <v>0.33138740992297572</v>
      </c>
      <c r="H135" s="81">
        <f>Flavor!H157</f>
        <v>4.6866672114397712E-2</v>
      </c>
      <c r="I135" s="181">
        <f>Flavor!I157</f>
        <v>4.0409236195832259</v>
      </c>
      <c r="J135" s="182">
        <f>Flavor!J157</f>
        <v>-0.1898799984203734</v>
      </c>
      <c r="K135" s="78">
        <f>Flavor!K157</f>
        <v>-4.4880362116635555E-2</v>
      </c>
      <c r="L135" s="79">
        <f>Flavor!L157</f>
        <v>7587.6375637614728</v>
      </c>
      <c r="M135" s="80">
        <f>Flavor!M157</f>
        <v>-535.82459151744843</v>
      </c>
      <c r="N135" s="78">
        <f>Flavor!N157</f>
        <v>-6.5960126516900197E-2</v>
      </c>
      <c r="O135" s="77">
        <f>Flavor!O157</f>
        <v>5536.7058938741684</v>
      </c>
      <c r="P135" s="76">
        <f>Flavor!P157</f>
        <v>-190.45765149593353</v>
      </c>
      <c r="Q135" s="78">
        <f>Flavor!Q157</f>
        <v>-3.3255144538329354E-2</v>
      </c>
    </row>
    <row r="136" spans="2:17" ht="15" thickBot="1">
      <c r="B136" s="343"/>
      <c r="C136" s="160" t="s">
        <v>225</v>
      </c>
      <c r="D136" s="144">
        <f>Flavor!D158</f>
        <v>843.22206847369671</v>
      </c>
      <c r="E136" s="138">
        <f>Flavor!E158</f>
        <v>96.820590636022303</v>
      </c>
      <c r="F136" s="140">
        <f>Flavor!F158</f>
        <v>0.12971650446956726</v>
      </c>
      <c r="G136" s="141">
        <f>Flavor!G158</f>
        <v>0.14881682428845172</v>
      </c>
      <c r="H136" s="142">
        <f>Flavor!H158</f>
        <v>3.8213514758346973E-2</v>
      </c>
      <c r="I136" s="183">
        <f>Flavor!I158</f>
        <v>3.0255268371578157</v>
      </c>
      <c r="J136" s="184">
        <f>Flavor!J158</f>
        <v>0.12841382520566791</v>
      </c>
      <c r="K136" s="140">
        <f>Flavor!K158</f>
        <v>4.4324755256661331E-2</v>
      </c>
      <c r="L136" s="143">
        <f>Flavor!L158</f>
        <v>2551.1909978508947</v>
      </c>
      <c r="M136" s="139">
        <f>Flavor!M158</f>
        <v>388.78156426705573</v>
      </c>
      <c r="N136" s="140">
        <f>Flavor!N158</f>
        <v>0.17979091203959188</v>
      </c>
      <c r="O136" s="144">
        <f>Flavor!O158</f>
        <v>2278.5655442476273</v>
      </c>
      <c r="P136" s="138">
        <f>Flavor!P158</f>
        <v>173.46944013975826</v>
      </c>
      <c r="Q136" s="140">
        <f>Flavor!Q158</f>
        <v>8.2404522910498615E-2</v>
      </c>
    </row>
    <row r="137" spans="2:17">
      <c r="B137" s="344" t="s">
        <v>226</v>
      </c>
      <c r="C137" s="224" t="s">
        <v>338</v>
      </c>
      <c r="D137" s="116">
        <f>Fat!D47</f>
        <v>21278.39596935494</v>
      </c>
      <c r="E137" s="110">
        <f>Fat!E47</f>
        <v>-14152.859365267512</v>
      </c>
      <c r="F137" s="112">
        <f>Fat!F47</f>
        <v>-0.39944560901396359</v>
      </c>
      <c r="G137" s="113">
        <f>Fat!G47</f>
        <v>3.7553373334302984</v>
      </c>
      <c r="H137" s="114">
        <f>Fat!H47</f>
        <v>-1.4949391158717953</v>
      </c>
      <c r="I137" s="185">
        <f>Fat!I47</f>
        <v>5.0350882585896182</v>
      </c>
      <c r="J137" s="186">
        <f>Fat!J47</f>
        <v>5.6007435918606241E-2</v>
      </c>
      <c r="K137" s="112">
        <f>Fat!K47</f>
        <v>1.1248549263066839E-2</v>
      </c>
      <c r="L137" s="115">
        <f>Fat!L47</f>
        <v>107138.60170691971</v>
      </c>
      <c r="M137" s="111">
        <f>Fat!M47</f>
        <v>-69276.482252858943</v>
      </c>
      <c r="N137" s="112">
        <f>Fat!N47</f>
        <v>-0.39269024336180613</v>
      </c>
      <c r="O137" s="116">
        <f>Fat!O47</f>
        <v>46490.270473626704</v>
      </c>
      <c r="P137" s="110">
        <f>Fat!P47</f>
        <v>-35617.377176518668</v>
      </c>
      <c r="Q137" s="112">
        <f>Fat!Q47</f>
        <v>-0.43378879064081444</v>
      </c>
    </row>
    <row r="138" spans="2:17">
      <c r="B138" s="342"/>
      <c r="C138" s="225" t="s">
        <v>228</v>
      </c>
      <c r="D138" s="77">
        <f>Fat!D48</f>
        <v>3248.8632485313415</v>
      </c>
      <c r="E138" s="76">
        <f>Fat!E48</f>
        <v>358.21663903557055</v>
      </c>
      <c r="F138" s="78">
        <f>Fat!F48</f>
        <v>0.1239226676338883</v>
      </c>
      <c r="G138" s="95">
        <f>Fat!G48</f>
        <v>0.5733786261892394</v>
      </c>
      <c r="H138" s="81">
        <f>Fat!H48</f>
        <v>0.14503665315560699</v>
      </c>
      <c r="I138" s="181">
        <f>Fat!I48</f>
        <v>1.6458929184176818</v>
      </c>
      <c r="J138" s="182">
        <f>Fat!J48</f>
        <v>-0.4562798810559201</v>
      </c>
      <c r="K138" s="78">
        <f>Fat!K48</f>
        <v>-0.21705155787867469</v>
      </c>
      <c r="L138" s="79">
        <f>Fat!L48</f>
        <v>5347.2810136651997</v>
      </c>
      <c r="M138" s="80">
        <f>Fat!M48</f>
        <v>-729.35766170740044</v>
      </c>
      <c r="N138" s="78">
        <f>Fat!N48</f>
        <v>-0.12002649831120303</v>
      </c>
      <c r="O138" s="77">
        <f>Fat!O48</f>
        <v>2013.2309517953545</v>
      </c>
      <c r="P138" s="76">
        <f>Fat!P48</f>
        <v>-1412.4354317095131</v>
      </c>
      <c r="Q138" s="78">
        <f>Fat!Q48</f>
        <v>-0.41230968622940517</v>
      </c>
    </row>
    <row r="139" spans="2:17">
      <c r="B139" s="342"/>
      <c r="C139" s="225" t="s">
        <v>89</v>
      </c>
      <c r="D139" s="77">
        <f>Fat!D49</f>
        <v>237154.97344700748</v>
      </c>
      <c r="E139" s="76">
        <f>Fat!E49</f>
        <v>-32225.008869841287</v>
      </c>
      <c r="F139" s="78">
        <f>Fat!F49</f>
        <v>-0.11962659063485181</v>
      </c>
      <c r="G139" s="95">
        <f>Fat!G49</f>
        <v>41.854514169059186</v>
      </c>
      <c r="H139" s="81">
        <f>Fat!H49</f>
        <v>1.9372331211723122</v>
      </c>
      <c r="I139" s="181">
        <f>Fat!I49</f>
        <v>5.7294052710309566</v>
      </c>
      <c r="J139" s="182">
        <f>Fat!J49</f>
        <v>0.61271409482464279</v>
      </c>
      <c r="K139" s="78">
        <f>Fat!K49</f>
        <v>0.11974810941764313</v>
      </c>
      <c r="L139" s="79">
        <f>Fat!L49</f>
        <v>1358756.9549184912</v>
      </c>
      <c r="M139" s="80">
        <f>Fat!M49</f>
        <v>-19577.223648741841</v>
      </c>
      <c r="N139" s="78">
        <f>Fat!N49</f>
        <v>-1.42035392818106E-2</v>
      </c>
      <c r="O139" s="77">
        <f>Fat!O49</f>
        <v>557094.18015593616</v>
      </c>
      <c r="P139" s="76">
        <f>Fat!P49</f>
        <v>-84112.253596696304</v>
      </c>
      <c r="Q139" s="78">
        <f>Fat!Q49</f>
        <v>-0.13117811857319184</v>
      </c>
    </row>
    <row r="140" spans="2:17" ht="15" thickBot="1">
      <c r="B140" s="345"/>
      <c r="C140" s="226" t="s">
        <v>23</v>
      </c>
      <c r="D140" s="109">
        <f>Fat!D50</f>
        <v>304935.19954107841</v>
      </c>
      <c r="E140" s="103">
        <f>Fat!E50</f>
        <v>-62208.434843593044</v>
      </c>
      <c r="F140" s="105">
        <f>Fat!F50</f>
        <v>-0.1694389579921593</v>
      </c>
      <c r="G140" s="106">
        <f>Fat!G50</f>
        <v>53.816769871321483</v>
      </c>
      <c r="H140" s="107">
        <f>Fat!H50</f>
        <v>-0.58733065845612487</v>
      </c>
      <c r="I140" s="193">
        <f>Fat!I50</f>
        <v>6.4622751568520105</v>
      </c>
      <c r="J140" s="194">
        <f>Fat!J50</f>
        <v>0.38620222513669233</v>
      </c>
      <c r="K140" s="105">
        <f>Fat!K50</f>
        <v>6.3561156930956181E-2</v>
      </c>
      <c r="L140" s="108">
        <f>Fat!L50</f>
        <v>1970575.1644440216</v>
      </c>
      <c r="M140" s="104">
        <f>Fat!M50</f>
        <v>-260216.33449226595</v>
      </c>
      <c r="N140" s="105">
        <f>Fat!N50</f>
        <v>-0.11664753726036045</v>
      </c>
      <c r="O140" s="109">
        <f>Fat!O50</f>
        <v>878262.64675103314</v>
      </c>
      <c r="P140" s="103">
        <f>Fat!P50</f>
        <v>-142349.27049196151</v>
      </c>
      <c r="Q140" s="105">
        <f>Fat!Q50</f>
        <v>-0.13947443498062737</v>
      </c>
    </row>
    <row r="141" spans="2:17" ht="15" hidden="1" thickBot="1">
      <c r="B141" s="341" t="s">
        <v>229</v>
      </c>
      <c r="C141" s="157" t="s">
        <v>230</v>
      </c>
      <c r="D141" s="125">
        <f>Organic!D14</f>
        <v>724.53306572875977</v>
      </c>
      <c r="E141" s="117">
        <f>Organic!E14</f>
        <v>-509.03212913613311</v>
      </c>
      <c r="F141" s="121">
        <f>Organic!F14</f>
        <v>-0.41265117665052575</v>
      </c>
      <c r="G141" s="122">
        <f>Organic!G14</f>
        <v>0.12786988619605069</v>
      </c>
      <c r="H141" s="123">
        <f>Organic!H14</f>
        <v>-5.4922347105070352E-2</v>
      </c>
      <c r="I141" s="189">
        <f>Organic!I14</f>
        <v>6.3200801454385198</v>
      </c>
      <c r="J141" s="190">
        <f>Organic!J14</f>
        <v>0.46158210552944556</v>
      </c>
      <c r="K141" s="121">
        <f>Organic!K14</f>
        <v>7.8788471445252792E-2</v>
      </c>
      <c r="L141" s="124">
        <f>Organic!L14</f>
        <v>4579.1070434260364</v>
      </c>
      <c r="M141" s="118">
        <f>Organic!M14</f>
        <v>-2647.7322327899938</v>
      </c>
      <c r="N141" s="121">
        <f>Organic!N14</f>
        <v>-0.36637486065365288</v>
      </c>
      <c r="O141" s="125">
        <f>Organic!O14</f>
        <v>1449.7411534786224</v>
      </c>
      <c r="P141" s="117">
        <f>Organic!P14</f>
        <v>-1021.8147461414337</v>
      </c>
      <c r="Q141" s="121">
        <f>Organic!Q14</f>
        <v>-0.41342975341909677</v>
      </c>
    </row>
    <row r="142" spans="2:17" hidden="1">
      <c r="B142" s="342"/>
      <c r="C142" s="161" t="s">
        <v>231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5" t="e">
        <f>#REF!</f>
        <v>#REF!</v>
      </c>
      <c r="J142" s="196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8" t="s">
        <v>232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91" t="e">
        <f>#REF!</f>
        <v>#REF!</v>
      </c>
      <c r="J143" s="192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93</v>
      </c>
      <c r="C144" s="153" t="s">
        <v>233</v>
      </c>
      <c r="D144" s="116">
        <f>Size!D80</f>
        <v>337368.68094020087</v>
      </c>
      <c r="E144" s="110">
        <f>Size!E80</f>
        <v>-57968.526195675426</v>
      </c>
      <c r="F144" s="112">
        <f>Size!F80</f>
        <v>-0.14663058560979766</v>
      </c>
      <c r="G144" s="113">
        <f>Size!G80</f>
        <v>59.540822742912724</v>
      </c>
      <c r="H144" s="114">
        <f>Size!H80</f>
        <v>0.95894048795049969</v>
      </c>
      <c r="I144" s="185">
        <f>Size!I80</f>
        <v>6.5585145898709261</v>
      </c>
      <c r="J144" s="186">
        <f>Size!J80</f>
        <v>0.40105992879502494</v>
      </c>
      <c r="K144" s="112">
        <f>Size!K80</f>
        <v>6.513404496996282E-2</v>
      </c>
      <c r="L144" s="115">
        <f>Size!L80</f>
        <v>2212637.4161118167</v>
      </c>
      <c r="M144" s="111">
        <f>Size!M80</f>
        <v>-221633.51266371366</v>
      </c>
      <c r="N144" s="112">
        <f>Size!N80</f>
        <v>-9.1047183796915399E-2</v>
      </c>
      <c r="O144" s="116">
        <f>Size!O80</f>
        <v>1016204.9681108244</v>
      </c>
      <c r="P144" s="110">
        <f>Size!P80</f>
        <v>-169834.70676172304</v>
      </c>
      <c r="Q144" s="112">
        <f>Size!Q80</f>
        <v>-0.14319479386722336</v>
      </c>
    </row>
    <row r="145" spans="1:17">
      <c r="B145" s="342"/>
      <c r="C145" s="154" t="s">
        <v>234</v>
      </c>
      <c r="D145" s="77">
        <f>Size!D81</f>
        <v>1965.045409321785</v>
      </c>
      <c r="E145" s="76">
        <f>Size!E81</f>
        <v>-1469.209054654837</v>
      </c>
      <c r="F145" s="78">
        <f>Size!F81</f>
        <v>-0.42781018997456516</v>
      </c>
      <c r="G145" s="95">
        <f>Size!G81</f>
        <v>0.34680285102973529</v>
      </c>
      <c r="H145" s="81">
        <f>Size!H81</f>
        <v>-0.16209205441009134</v>
      </c>
      <c r="I145" s="181">
        <f>Size!I81</f>
        <v>4.5914558684995228</v>
      </c>
      <c r="J145" s="182">
        <f>Size!J81</f>
        <v>0.80343238474409029</v>
      </c>
      <c r="K145" s="78">
        <f>Size!K81</f>
        <v>0.21209804748823002</v>
      </c>
      <c r="L145" s="79">
        <f>Size!L81</f>
        <v>9022.4192764985564</v>
      </c>
      <c r="M145" s="80">
        <f>Size!M81</f>
        <v>-3986.6172822368135</v>
      </c>
      <c r="N145" s="78">
        <f>Size!N81</f>
        <v>-0.30644984847550916</v>
      </c>
      <c r="O145" s="77">
        <f>Size!O81</f>
        <v>1965.045409321785</v>
      </c>
      <c r="P145" s="76">
        <f>Size!P81</f>
        <v>-1206.8081351518631</v>
      </c>
      <c r="Q145" s="78">
        <f>Size!Q81</f>
        <v>-0.38047410393663883</v>
      </c>
    </row>
    <row r="146" spans="1:17">
      <c r="B146" s="342"/>
      <c r="C146" s="154" t="s">
        <v>235</v>
      </c>
      <c r="D146" s="77">
        <f>Size!D82</f>
        <v>78.347828572988504</v>
      </c>
      <c r="E146" s="76">
        <f>Size!E82</f>
        <v>-670.9831942379476</v>
      </c>
      <c r="F146" s="78">
        <f>Size!F82</f>
        <v>-0.89544296687586034</v>
      </c>
      <c r="G146" s="95">
        <f>Size!G82</f>
        <v>1.382728877012529E-2</v>
      </c>
      <c r="H146" s="81">
        <f>Size!H82</f>
        <v>-9.7210126772736383E-2</v>
      </c>
      <c r="I146" s="181">
        <f>Size!I82</f>
        <v>3.0506872934399278</v>
      </c>
      <c r="J146" s="182">
        <f>Size!J82</f>
        <v>-0.28863596990225338</v>
      </c>
      <c r="K146" s="78">
        <f>Size!K82</f>
        <v>-8.643546824914769E-2</v>
      </c>
      <c r="L146" s="79">
        <f>Size!L82</f>
        <v>239.01472509622573</v>
      </c>
      <c r="M146" s="80">
        <f>Size!M82</f>
        <v>-2263.2437913203239</v>
      </c>
      <c r="N146" s="78">
        <f>Size!N82</f>
        <v>-0.90448040299268695</v>
      </c>
      <c r="O146" s="77">
        <f>Size!O82</f>
        <v>59.130436658859253</v>
      </c>
      <c r="P146" s="76">
        <f>Size!P82</f>
        <v>-506.40241074562073</v>
      </c>
      <c r="Q146" s="78">
        <f>Size!Q82</f>
        <v>-0.89544296687586034</v>
      </c>
    </row>
    <row r="147" spans="1:17">
      <c r="B147" s="342"/>
      <c r="C147" s="154" t="s">
        <v>236</v>
      </c>
      <c r="D147" s="77">
        <f>Size!D83</f>
        <v>8455.7211334705353</v>
      </c>
      <c r="E147" s="76">
        <f>Size!E83</f>
        <v>-11890.215695619583</v>
      </c>
      <c r="F147" s="78">
        <f>Size!F83</f>
        <v>-0.58440246794727324</v>
      </c>
      <c r="G147" s="95">
        <f>Size!G83</f>
        <v>1.4923157412489911</v>
      </c>
      <c r="H147" s="81">
        <f>Size!H83</f>
        <v>-1.5225871168040408</v>
      </c>
      <c r="I147" s="181">
        <f>Size!I83</f>
        <v>2.5810320345683904</v>
      </c>
      <c r="J147" s="182">
        <f>Size!J83</f>
        <v>-1.0287377670163944</v>
      </c>
      <c r="K147" s="78">
        <f>Size!K83</f>
        <v>-0.28498708326629341</v>
      </c>
      <c r="L147" s="79">
        <f>Size!L83</f>
        <v>21824.487120864393</v>
      </c>
      <c r="M147" s="80">
        <f>Size!M83</f>
        <v>-51619.661229736812</v>
      </c>
      <c r="N147" s="78">
        <f>Size!N83</f>
        <v>-0.70284239641964974</v>
      </c>
      <c r="O147" s="77">
        <f>Size!O83</f>
        <v>4227.8605667352676</v>
      </c>
      <c r="P147" s="76">
        <f>Size!P83</f>
        <v>-5945.1078478097916</v>
      </c>
      <c r="Q147" s="78">
        <f>Size!Q83</f>
        <v>-0.58440246794727324</v>
      </c>
    </row>
    <row r="148" spans="1:17">
      <c r="B148" s="342"/>
      <c r="C148" s="154" t="s">
        <v>237</v>
      </c>
      <c r="D148" s="77">
        <f>Size!D84</f>
        <v>552955.11312816758</v>
      </c>
      <c r="E148" s="76">
        <f>Size!E84</f>
        <v>-95308.940921381232</v>
      </c>
      <c r="F148" s="78">
        <f>Size!F84</f>
        <v>-0.1470217889238333</v>
      </c>
      <c r="G148" s="95">
        <f>Size!G84</f>
        <v>97.588793019548845</v>
      </c>
      <c r="H148" s="81">
        <f>Size!H84</f>
        <v>1.527689235298368</v>
      </c>
      <c r="I148" s="181">
        <f>Size!I84</f>
        <v>6.1597140243394843</v>
      </c>
      <c r="J148" s="182">
        <f>Size!J84</f>
        <v>0.45273407870325055</v>
      </c>
      <c r="K148" s="78">
        <f>Size!K84</f>
        <v>7.932988778932501E-2</v>
      </c>
      <c r="L148" s="79">
        <f>Size!L84</f>
        <v>3406045.3651657999</v>
      </c>
      <c r="M148" s="80">
        <f>Size!M84</f>
        <v>-293584.59077181853</v>
      </c>
      <c r="N148" s="78">
        <f>Size!N84</f>
        <v>-7.9355123152421797E-2</v>
      </c>
      <c r="O148" s="77">
        <f>Size!O84</f>
        <v>1476676.2626593977</v>
      </c>
      <c r="P148" s="76">
        <f>Size!P84</f>
        <v>-256194.94464876573</v>
      </c>
      <c r="Q148" s="78">
        <f>Size!Q84</f>
        <v>-0.14784419267184787</v>
      </c>
    </row>
    <row r="149" spans="1:17" ht="15" customHeight="1">
      <c r="B149" s="342"/>
      <c r="C149" s="154" t="s">
        <v>238</v>
      </c>
      <c r="D149" s="77">
        <f>Size!D85</f>
        <v>11517.101396806538</v>
      </c>
      <c r="E149" s="76">
        <f>Size!E85</f>
        <v>-10862.056887298822</v>
      </c>
      <c r="F149" s="78">
        <f>Size!F85</f>
        <v>-0.48536485373596566</v>
      </c>
      <c r="G149" s="95">
        <f>Size!G85</f>
        <v>2.0326062599182371</v>
      </c>
      <c r="H149" s="81">
        <f>Size!H85</f>
        <v>-1.2835835443822501</v>
      </c>
      <c r="I149" s="181">
        <f>Size!I85</f>
        <v>2.2677942584869015</v>
      </c>
      <c r="J149" s="182">
        <f>Size!J85</f>
        <v>-1.1464123131337276</v>
      </c>
      <c r="K149" s="78">
        <f>Size!K85</f>
        <v>-0.33577707999945577</v>
      </c>
      <c r="L149" s="79">
        <f>Size!L85</f>
        <v>26118.41642208934</v>
      </c>
      <c r="M149" s="80">
        <f>Size!M85</f>
        <v>-50288.652858841422</v>
      </c>
      <c r="N149" s="78">
        <f>Size!N85</f>
        <v>-0.65816754041359593</v>
      </c>
      <c r="O149" s="77">
        <f>Size!O85</f>
        <v>5058.0653839111328</v>
      </c>
      <c r="P149" s="76">
        <f>Size!P85</f>
        <v>-5666.2851201295853</v>
      </c>
      <c r="Q149" s="78">
        <f>Size!Q85</f>
        <v>-0.52835694972806457</v>
      </c>
    </row>
    <row r="150" spans="1:17" ht="15" thickBot="1">
      <c r="B150" s="345"/>
      <c r="C150" s="155" t="s">
        <v>239</v>
      </c>
      <c r="D150" s="144">
        <f>Size!D86</f>
        <v>2145.2176809966563</v>
      </c>
      <c r="E150" s="138">
        <f>Size!E86</f>
        <v>-2057.088630986213</v>
      </c>
      <c r="F150" s="140">
        <f>Size!F86</f>
        <v>-0.48951420440733417</v>
      </c>
      <c r="G150" s="141">
        <f>Size!G86</f>
        <v>0.37860072053287075</v>
      </c>
      <c r="H150" s="142">
        <f>Size!H86</f>
        <v>-0.24410569091616341</v>
      </c>
      <c r="I150" s="183">
        <f>Size!I86</f>
        <v>4.5003453871978172</v>
      </c>
      <c r="J150" s="184">
        <f>Size!J86</f>
        <v>0.79276822279758985</v>
      </c>
      <c r="K150" s="140">
        <f>Size!K86</f>
        <v>0.21382379587663566</v>
      </c>
      <c r="L150" s="143">
        <f>Size!L86</f>
        <v>9654.2204952085012</v>
      </c>
      <c r="M150" s="139">
        <f>Size!M86</f>
        <v>-5926.1544249141225</v>
      </c>
      <c r="N150" s="140">
        <f>Size!N86</f>
        <v>-0.38036019385260605</v>
      </c>
      <c r="O150" s="144">
        <f>Size!O86</f>
        <v>2126.0002890825272</v>
      </c>
      <c r="P150" s="138">
        <f>Size!P86</f>
        <v>-1630.1069279909134</v>
      </c>
      <c r="Q150" s="140">
        <f>Size!Q86</f>
        <v>-0.43398839111440651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80" t="s">
        <v>308</v>
      </c>
      <c r="D153" s="180"/>
      <c r="E153" s="180"/>
      <c r="F153" s="180"/>
      <c r="G153" s="180"/>
      <c r="H153" s="180"/>
      <c r="I153" s="178"/>
      <c r="J153" s="178"/>
      <c r="K153" s="178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8"/>
      <c r="J155" s="198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9"/>
      <c r="J156" s="199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9"/>
      <c r="J157" s="199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9"/>
      <c r="J158" s="199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200"/>
      <c r="J159" s="200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200"/>
      <c r="J160" s="200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200"/>
      <c r="J161" s="200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200"/>
      <c r="J162" s="200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200"/>
      <c r="J163" s="200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200"/>
      <c r="J164" s="200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200"/>
      <c r="J165" s="200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200"/>
      <c r="J166" s="200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200"/>
      <c r="J167" s="200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200"/>
      <c r="J168" s="200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200"/>
      <c r="J169" s="200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200"/>
      <c r="J170" s="200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200"/>
      <c r="J171" s="200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200"/>
      <c r="J172" s="200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200"/>
      <c r="J173" s="200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200"/>
      <c r="J174" s="200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200"/>
      <c r="J175" s="200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200"/>
      <c r="J176" s="200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200"/>
      <c r="J177" s="200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200"/>
      <c r="J178" s="200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200"/>
      <c r="J179" s="200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200"/>
      <c r="J180" s="200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200"/>
      <c r="J181" s="200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200"/>
      <c r="J182" s="200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200"/>
      <c r="J183" s="200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200"/>
      <c r="J184" s="200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200"/>
      <c r="J185" s="200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200"/>
      <c r="J186" s="200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200"/>
      <c r="J187" s="200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200"/>
      <c r="J188" s="200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200"/>
      <c r="J189" s="200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200"/>
      <c r="J190" s="200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200"/>
      <c r="J191" s="200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200"/>
      <c r="J192" s="200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200"/>
      <c r="J193" s="200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200"/>
      <c r="J194" s="200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200"/>
      <c r="J195" s="200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200"/>
      <c r="J196" s="200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200"/>
      <c r="J197" s="200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200"/>
      <c r="J198" s="200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200"/>
      <c r="J199" s="200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200"/>
      <c r="J200" s="200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200"/>
      <c r="J201" s="200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200"/>
      <c r="J202" s="200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200"/>
      <c r="J203" s="200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200"/>
      <c r="J204" s="200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200"/>
      <c r="J205" s="200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200"/>
      <c r="J206" s="200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200"/>
      <c r="J207" s="200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200"/>
      <c r="J208" s="200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200"/>
      <c r="J209" s="200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200"/>
      <c r="J210" s="200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200"/>
      <c r="J211" s="200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200"/>
      <c r="J212" s="200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200"/>
      <c r="J213" s="200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200"/>
      <c r="J214" s="200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200"/>
      <c r="J215" s="200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200"/>
      <c r="J216" s="200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200"/>
      <c r="J217" s="200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201"/>
      <c r="J218" s="201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201"/>
      <c r="J219" s="201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201"/>
      <c r="J220" s="201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201"/>
      <c r="J221" s="201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201"/>
      <c r="J222" s="201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201"/>
      <c r="J223" s="201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201"/>
      <c r="J224" s="201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201"/>
      <c r="J225" s="201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201"/>
      <c r="J226" s="201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201"/>
      <c r="J227" s="201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201"/>
      <c r="J228" s="201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201"/>
      <c r="J229" s="201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201"/>
      <c r="J230" s="201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201"/>
      <c r="J231" s="201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201"/>
      <c r="J232" s="201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201"/>
      <c r="J233" s="201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201"/>
      <c r="J234" s="201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201"/>
      <c r="J235" s="201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201"/>
      <c r="J236" s="201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201"/>
      <c r="J237" s="201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201"/>
      <c r="J238" s="201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201"/>
      <c r="J239" s="201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201"/>
      <c r="J240" s="201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201"/>
      <c r="J241" s="201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201"/>
      <c r="J242" s="201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201"/>
      <c r="J243" s="201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201"/>
      <c r="J244" s="201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201"/>
      <c r="J245" s="201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201"/>
      <c r="J246" s="201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201"/>
      <c r="J247" s="201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201"/>
      <c r="J248" s="201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201"/>
      <c r="J249" s="201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201"/>
      <c r="J250" s="201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201"/>
      <c r="J251" s="201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201"/>
      <c r="J252" s="201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201"/>
      <c r="J253" s="201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201"/>
      <c r="J254" s="201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201"/>
      <c r="J255" s="201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201"/>
      <c r="J256" s="201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201"/>
      <c r="J257" s="201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201"/>
      <c r="J258" s="201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201"/>
      <c r="J259" s="201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201"/>
      <c r="J260" s="201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201"/>
      <c r="J261" s="201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201"/>
      <c r="J262" s="201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201"/>
      <c r="J263" s="201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201"/>
      <c r="J264" s="201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201"/>
      <c r="J265" s="201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201"/>
      <c r="J266" s="201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201"/>
      <c r="J267" s="201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201"/>
      <c r="J268" s="201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201"/>
      <c r="J269" s="201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201"/>
      <c r="J270" s="201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201"/>
      <c r="J271" s="201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201"/>
      <c r="J272" s="201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201"/>
      <c r="J273" s="201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201"/>
      <c r="J274" s="201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201"/>
      <c r="J275" s="201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201"/>
      <c r="J276" s="201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201"/>
      <c r="J277" s="201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201"/>
      <c r="J278" s="201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201"/>
      <c r="J279" s="201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201"/>
      <c r="J280" s="201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201"/>
      <c r="J281" s="201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201"/>
      <c r="J282" s="201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201"/>
      <c r="J283" s="201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201"/>
      <c r="J284" s="201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201"/>
      <c r="J285" s="201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201"/>
      <c r="J286" s="201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201"/>
      <c r="J287" s="201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201"/>
      <c r="J288" s="201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201"/>
      <c r="J289" s="201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9"/>
      <c r="G290" s="179"/>
      <c r="H290" s="179"/>
      <c r="I290" s="179"/>
      <c r="J290" s="179"/>
      <c r="K290" s="179"/>
      <c r="L290" s="50"/>
      <c r="M290" s="50"/>
      <c r="N290" s="179"/>
      <c r="O290" s="50"/>
      <c r="P290" s="50"/>
      <c r="Q290" s="179"/>
    </row>
    <row r="291" spans="1:17">
      <c r="A291" s="50"/>
      <c r="B291" s="50"/>
      <c r="C291" s="64"/>
      <c r="D291" s="50"/>
      <c r="E291" s="50"/>
      <c r="F291" s="179"/>
      <c r="G291" s="179"/>
      <c r="H291" s="179"/>
      <c r="I291" s="179"/>
      <c r="J291" s="179"/>
      <c r="K291" s="179"/>
      <c r="L291" s="50"/>
      <c r="M291" s="50"/>
      <c r="N291" s="179"/>
      <c r="O291" s="50"/>
      <c r="P291" s="50"/>
      <c r="Q291" s="179"/>
    </row>
    <row r="292" spans="1:17">
      <c r="A292" s="50"/>
      <c r="B292" s="50"/>
      <c r="C292" s="64"/>
      <c r="D292" s="50"/>
      <c r="E292" s="50"/>
      <c r="F292" s="179"/>
      <c r="G292" s="179"/>
      <c r="H292" s="179"/>
      <c r="I292" s="179"/>
      <c r="J292" s="179"/>
      <c r="K292" s="179"/>
      <c r="L292" s="50"/>
      <c r="M292" s="50"/>
      <c r="N292" s="179"/>
      <c r="O292" s="50"/>
      <c r="P292" s="50"/>
      <c r="Q292" s="179"/>
    </row>
    <row r="293" spans="1:17">
      <c r="A293" s="50"/>
      <c r="B293" s="50"/>
      <c r="C293" s="64"/>
      <c r="D293" s="50"/>
      <c r="E293" s="50"/>
      <c r="F293" s="179"/>
      <c r="G293" s="179"/>
      <c r="H293" s="179"/>
      <c r="I293" s="179"/>
      <c r="J293" s="179"/>
      <c r="K293" s="179"/>
      <c r="L293" s="50"/>
      <c r="M293" s="50"/>
      <c r="N293" s="179"/>
      <c r="O293" s="50"/>
      <c r="P293" s="50"/>
      <c r="Q293" s="179"/>
    </row>
    <row r="294" spans="1:17">
      <c r="A294" s="50"/>
      <c r="B294" s="50"/>
      <c r="C294" s="64"/>
      <c r="D294" s="50"/>
      <c r="E294" s="50"/>
      <c r="F294" s="179"/>
      <c r="G294" s="179"/>
      <c r="H294" s="179"/>
      <c r="I294" s="179"/>
      <c r="J294" s="179"/>
      <c r="K294" s="179"/>
      <c r="L294" s="50"/>
      <c r="M294" s="50"/>
      <c r="N294" s="179"/>
      <c r="O294" s="50"/>
      <c r="P294" s="50"/>
      <c r="Q294" s="179"/>
    </row>
    <row r="295" spans="1:17">
      <c r="A295" s="50"/>
      <c r="B295" s="50"/>
      <c r="C295" s="64"/>
      <c r="D295" s="50"/>
      <c r="E295" s="50"/>
      <c r="F295" s="179"/>
      <c r="G295" s="179"/>
      <c r="H295" s="179"/>
      <c r="I295" s="179"/>
      <c r="J295" s="179"/>
      <c r="K295" s="179"/>
      <c r="L295" s="50"/>
      <c r="M295" s="50"/>
      <c r="N295" s="179"/>
      <c r="O295" s="50"/>
      <c r="P295" s="50"/>
      <c r="Q295" s="179"/>
    </row>
  </sheetData>
  <mergeCells count="62"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  <mergeCell ref="O55:Q55"/>
    <mergeCell ref="B52:Q52"/>
    <mergeCell ref="B53:Q53"/>
    <mergeCell ref="B54:Q54"/>
    <mergeCell ref="D55:F55"/>
    <mergeCell ref="G55:H55"/>
    <mergeCell ref="I55:K55"/>
    <mergeCell ref="B44:B50"/>
    <mergeCell ref="B13:B16"/>
    <mergeCell ref="B18:B19"/>
    <mergeCell ref="B20:B23"/>
    <mergeCell ref="B24:B36"/>
    <mergeCell ref="B37:B40"/>
    <mergeCell ref="B41:B43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conditionalFormatting sqref="D218">
    <cfRule type="cellIs" dxfId="9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7:Q51">
    <cfRule type="cellIs" dxfId="92" priority="3" operator="lessThan">
      <formula>0</formula>
    </cfRule>
  </conditionalFormatting>
  <conditionalFormatting sqref="D57:Q101">
    <cfRule type="cellIs" dxfId="91" priority="2" operator="lessThan">
      <formula>0</formula>
    </cfRule>
  </conditionalFormatting>
  <conditionalFormatting sqref="D107:Q150">
    <cfRule type="cellIs" dxfId="90" priority="1" operator="lessThan">
      <formula>0</formula>
    </cfRule>
  </conditionalFormatting>
  <conditionalFormatting sqref="D155:Q289">
    <cfRule type="cellIs" dxfId="89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70" zoomScaleNormal="70" workbookViewId="0">
      <selection activeCell="B102" sqref="B102:Q102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1.1796875" style="1" bestFit="1" customWidth="1"/>
    <col min="5" max="5" width="10.0898437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0.90625" style="1" bestFit="1" customWidth="1"/>
    <col min="13" max="13" width="9.90625" style="1" bestFit="1" customWidth="1"/>
    <col min="14" max="14" width="11.54296875" style="19" bestFit="1" customWidth="1"/>
    <col min="15" max="15" width="11.1796875" style="1" bestFit="1" customWidth="1"/>
    <col min="16" max="16" width="10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46" t="s">
        <v>314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28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04-21-2024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94</v>
      </c>
      <c r="E5" s="349"/>
      <c r="F5" s="350"/>
      <c r="G5" s="351" t="s">
        <v>31</v>
      </c>
      <c r="H5" s="352"/>
      <c r="I5" s="348" t="s">
        <v>32</v>
      </c>
      <c r="J5" s="349"/>
      <c r="K5" s="350"/>
      <c r="L5" s="351" t="s">
        <v>33</v>
      </c>
      <c r="M5" s="349"/>
      <c r="N5" s="352"/>
      <c r="O5" s="348" t="s">
        <v>34</v>
      </c>
      <c r="P5" s="349"/>
      <c r="Q5" s="350"/>
    </row>
    <row r="6" spans="2:17" s="14" customFormat="1" ht="15" thickBot="1">
      <c r="C6" s="146"/>
      <c r="D6" s="74" t="s">
        <v>30</v>
      </c>
      <c r="E6" s="75" t="s">
        <v>36</v>
      </c>
      <c r="F6" s="17" t="s">
        <v>37</v>
      </c>
      <c r="G6" s="18" t="s">
        <v>30</v>
      </c>
      <c r="H6" s="49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49" t="s">
        <v>37</v>
      </c>
      <c r="O6" s="15" t="s">
        <v>30</v>
      </c>
      <c r="P6" s="16" t="s">
        <v>36</v>
      </c>
      <c r="Q6" s="17" t="s">
        <v>37</v>
      </c>
    </row>
    <row r="7" spans="2:17" ht="15" thickBot="1">
      <c r="C7" s="287" t="s">
        <v>11</v>
      </c>
      <c r="D7" s="288">
        <f>'Segment Data'!D75</f>
        <v>793760.7641835768</v>
      </c>
      <c r="E7" s="289">
        <f>'Segment Data'!E75</f>
        <v>-30902.954645343008</v>
      </c>
      <c r="F7" s="290">
        <f>'Segment Data'!F75</f>
        <v>-3.7473401508711174E-2</v>
      </c>
      <c r="G7" s="291">
        <f>'Segment Data'!G75</f>
        <v>100</v>
      </c>
      <c r="H7" s="292">
        <f>'Segment Data'!H75</f>
        <v>-1.4210854715202004E-14</v>
      </c>
      <c r="I7" s="293">
        <f>'Segment Data'!I75</f>
        <v>6.0208810766437519</v>
      </c>
      <c r="J7" s="294">
        <f>'Segment Data'!J75</f>
        <v>0.10821944015249763</v>
      </c>
      <c r="K7" s="290">
        <f>'Segment Data'!K75</f>
        <v>1.8302999022402743E-2</v>
      </c>
      <c r="L7" s="295">
        <f>'Segment Data'!L75</f>
        <v>4779139.164455181</v>
      </c>
      <c r="M7" s="296">
        <f>'Segment Data'!M75</f>
        <v>-96818.368870783597</v>
      </c>
      <c r="N7" s="290">
        <f>'Segment Data'!N75</f>
        <v>-1.985627811748851E-2</v>
      </c>
      <c r="O7" s="288">
        <f>'Segment Data'!O75</f>
        <v>1891333.70206213</v>
      </c>
      <c r="P7" s="289">
        <f>'Segment Data'!P75</f>
        <v>-178155.47021152638</v>
      </c>
      <c r="Q7" s="290">
        <f>'Segment Data'!Q75</f>
        <v>-8.608668873381678E-2</v>
      </c>
    </row>
    <row r="8" spans="2:17">
      <c r="B8" s="338" t="s">
        <v>90</v>
      </c>
      <c r="C8" s="150" t="s">
        <v>363</v>
      </c>
      <c r="D8" s="77">
        <f>'Segment Data'!D76</f>
        <v>1647.2960659187199</v>
      </c>
      <c r="E8" s="76">
        <f>'Segment Data'!E76</f>
        <v>-309.2541988319274</v>
      </c>
      <c r="F8" s="78">
        <f>'Segment Data'!F76</f>
        <v>-0.15806095268977938</v>
      </c>
      <c r="G8" s="95">
        <f>'Segment Data'!G76</f>
        <v>0.20753054827710557</v>
      </c>
      <c r="H8" s="81">
        <f>'Segment Data'!H76</f>
        <v>-2.9723767643217214E-2</v>
      </c>
      <c r="I8" s="181">
        <f>'Segment Data'!I76</f>
        <v>6.4449041784192609</v>
      </c>
      <c r="J8" s="182">
        <f>'Segment Data'!J76</f>
        <v>-1.5298752641709452</v>
      </c>
      <c r="K8" s="78">
        <f>'Segment Data'!K76</f>
        <v>-0.19183919444849776</v>
      </c>
      <c r="L8" s="79">
        <f>'Segment Data'!L76</f>
        <v>10616.665298333168</v>
      </c>
      <c r="M8" s="80">
        <f>'Segment Data'!M76</f>
        <v>-4986.39153139472</v>
      </c>
      <c r="N8" s="78">
        <f>'Segment Data'!N76</f>
        <v>-0.3195778613005078</v>
      </c>
      <c r="O8" s="77">
        <f>'Segment Data'!O76</f>
        <v>4641.8184652328491</v>
      </c>
      <c r="P8" s="76">
        <f>'Segment Data'!P76</f>
        <v>-687.57738196849823</v>
      </c>
      <c r="Q8" s="78">
        <f>'Segment Data'!Q76</f>
        <v>-0.12901600888392803</v>
      </c>
    </row>
    <row r="9" spans="2:17">
      <c r="B9" s="339"/>
      <c r="C9" s="151" t="s">
        <v>310</v>
      </c>
      <c r="D9" s="77">
        <f>'Segment Data'!D77</f>
        <v>102.35449227536915</v>
      </c>
      <c r="E9" s="76">
        <f>'Segment Data'!E77</f>
        <v>-1596.8601570678709</v>
      </c>
      <c r="F9" s="78">
        <f>'Segment Data'!F77</f>
        <v>-0.93976364768575293</v>
      </c>
      <c r="G9" s="95">
        <f>'Segment Data'!G77</f>
        <v>1.2894879275198988E-2</v>
      </c>
      <c r="H9" s="81">
        <f>'Segment Data'!H77</f>
        <v>-0.19315452129213093</v>
      </c>
      <c r="I9" s="181">
        <f>'Segment Data'!I77</f>
        <v>6.1777423061943821</v>
      </c>
      <c r="J9" s="182">
        <f>'Segment Data'!J77</f>
        <v>-0.56110427534437335</v>
      </c>
      <c r="K9" s="78">
        <f>'Segment Data'!K77</f>
        <v>-8.3264141504798911E-2</v>
      </c>
      <c r="L9" s="79">
        <f>'Segment Data'!L77</f>
        <v>632.31967715859412</v>
      </c>
      <c r="M9" s="80">
        <f>'Segment Data'!M77</f>
        <v>-10818.427153868675</v>
      </c>
      <c r="N9" s="78">
        <f>'Segment Data'!N77</f>
        <v>-0.9447791758485794</v>
      </c>
      <c r="O9" s="77">
        <f>'Segment Data'!O77</f>
        <v>215.11764454841614</v>
      </c>
      <c r="P9" s="76">
        <f>'Segment Data'!P77</f>
        <v>-4614.961262345314</v>
      </c>
      <c r="Q9" s="78">
        <f>'Segment Data'!Q77</f>
        <v>-0.95546291298856645</v>
      </c>
    </row>
    <row r="10" spans="2:17">
      <c r="B10" s="339"/>
      <c r="C10" s="151" t="s">
        <v>204</v>
      </c>
      <c r="D10" s="77">
        <f>'Segment Data'!D78</f>
        <v>245195.62658062857</v>
      </c>
      <c r="E10" s="76">
        <f>'Segment Data'!E78</f>
        <v>-15064.912063382304</v>
      </c>
      <c r="F10" s="78">
        <f>'Segment Data'!F78</f>
        <v>-5.7883965590297834E-2</v>
      </c>
      <c r="G10" s="95">
        <f>'Segment Data'!G78</f>
        <v>30.890368690977652</v>
      </c>
      <c r="H10" s="81">
        <f>'Segment Data'!H78</f>
        <v>-0.66922738457167341</v>
      </c>
      <c r="I10" s="181">
        <f>'Segment Data'!I78</f>
        <v>6.6903664290129585</v>
      </c>
      <c r="J10" s="182">
        <f>'Segment Data'!J78</f>
        <v>6.3790149198835522E-2</v>
      </c>
      <c r="K10" s="78">
        <f>'Segment Data'!K78</f>
        <v>9.6264113631579374E-3</v>
      </c>
      <c r="L10" s="79">
        <f>'Segment Data'!L78</f>
        <v>1640448.5886158347</v>
      </c>
      <c r="M10" s="80">
        <f>'Segment Data'!M78</f>
        <v>-84187.72333421465</v>
      </c>
      <c r="N10" s="78">
        <f>'Segment Data'!N78</f>
        <v>-4.8814769091243035E-2</v>
      </c>
      <c r="O10" s="77">
        <f>'Segment Data'!O78</f>
        <v>659332.12873053551</v>
      </c>
      <c r="P10" s="76">
        <f>'Segment Data'!P78</f>
        <v>-95857.116705038701</v>
      </c>
      <c r="Q10" s="78">
        <f>'Segment Data'!Q78</f>
        <v>-0.12693125237734379</v>
      </c>
    </row>
    <row r="11" spans="2:17">
      <c r="B11" s="339"/>
      <c r="C11" s="151" t="s">
        <v>339</v>
      </c>
      <c r="D11" s="77">
        <f>'Segment Data'!D79</f>
        <v>12555.34424476702</v>
      </c>
      <c r="E11" s="76">
        <f>'Segment Data'!E79</f>
        <v>4154.2830991827395</v>
      </c>
      <c r="F11" s="78">
        <f>'Segment Data'!F79</f>
        <v>0.4944950438036379</v>
      </c>
      <c r="G11" s="95">
        <f>'Segment Data'!G79</f>
        <v>1.5817542024366533</v>
      </c>
      <c r="H11" s="81">
        <f>'Segment Data'!H79</f>
        <v>0.56302851416284683</v>
      </c>
      <c r="I11" s="181">
        <f>'Segment Data'!I79</f>
        <v>7.8744302776959811</v>
      </c>
      <c r="J11" s="182">
        <f>'Segment Data'!J79</f>
        <v>0.36175975634864788</v>
      </c>
      <c r="K11" s="78">
        <f>'Segment Data'!K79</f>
        <v>4.8153283884965231E-2</v>
      </c>
      <c r="L11" s="79">
        <f>'Segment Data'!L79</f>
        <v>98866.182867889409</v>
      </c>
      <c r="M11" s="80">
        <f>'Segment Data'!M79</f>
        <v>35751.778451421924</v>
      </c>
      <c r="N11" s="78">
        <f>'Segment Data'!N79</f>
        <v>0.56645988791258806</v>
      </c>
      <c r="O11" s="77">
        <f>'Segment Data'!O79</f>
        <v>37892.305213093758</v>
      </c>
      <c r="P11" s="76">
        <f>'Segment Data'!P79</f>
        <v>12552.056469303636</v>
      </c>
      <c r="Q11" s="78">
        <f>'Segment Data'!Q79</f>
        <v>0.49534069677905751</v>
      </c>
    </row>
    <row r="12" spans="2:17" ht="15" thickBot="1">
      <c r="B12" s="340"/>
      <c r="C12" s="152" t="s">
        <v>340</v>
      </c>
      <c r="D12" s="144">
        <f>'Segment Data'!D80</f>
        <v>534260.14279998711</v>
      </c>
      <c r="E12" s="138">
        <f>'Segment Data'!E80</f>
        <v>-18086.21132524393</v>
      </c>
      <c r="F12" s="140">
        <f>'Segment Data'!F80</f>
        <v>-3.274433005697603E-2</v>
      </c>
      <c r="G12" s="141">
        <f>'Segment Data'!G80</f>
        <v>67.307451679033392</v>
      </c>
      <c r="H12" s="142">
        <f>'Segment Data'!H80</f>
        <v>0.32907715934412352</v>
      </c>
      <c r="I12" s="183">
        <f>'Segment Data'!I80</f>
        <v>5.66872795736474</v>
      </c>
      <c r="J12" s="184">
        <f>'Segment Data'!J80</f>
        <v>0.12663830576064594</v>
      </c>
      <c r="K12" s="140">
        <f>'Segment Data'!K80</f>
        <v>2.2850280980927826E-2</v>
      </c>
      <c r="L12" s="143">
        <f>'Segment Data'!L80</f>
        <v>3028575.4079959653</v>
      </c>
      <c r="M12" s="139">
        <f>'Segment Data'!M80</f>
        <v>-32577.605302727781</v>
      </c>
      <c r="N12" s="140">
        <f>'Segment Data'!N80</f>
        <v>-1.0642266218382273E-2</v>
      </c>
      <c r="O12" s="144">
        <f>'Segment Data'!O80</f>
        <v>1189252.3320087194</v>
      </c>
      <c r="P12" s="138">
        <f>'Segment Data'!P80</f>
        <v>-89547.871331477538</v>
      </c>
      <c r="Q12" s="140">
        <f>'Segment Data'!Q80</f>
        <v>-7.0024911708318885E-2</v>
      </c>
    </row>
    <row r="13" spans="2:17">
      <c r="B13" s="344" t="s">
        <v>91</v>
      </c>
      <c r="C13" s="153" t="s">
        <v>205</v>
      </c>
      <c r="D13" s="116">
        <f>'Type Data'!D51</f>
        <v>247413.52031800666</v>
      </c>
      <c r="E13" s="110">
        <f>'Type Data'!E51</f>
        <v>-33761.090132639016</v>
      </c>
      <c r="F13" s="112">
        <f>'Type Data'!F51</f>
        <v>-0.12007161698749848</v>
      </c>
      <c r="G13" s="113">
        <f>'Type Data'!G51</f>
        <v>31.169784585218693</v>
      </c>
      <c r="H13" s="114">
        <f>'Type Data'!H51</f>
        <v>-2.9258842347863023</v>
      </c>
      <c r="I13" s="185">
        <f>'Type Data'!I51</f>
        <v>4.581643341948892</v>
      </c>
      <c r="J13" s="186">
        <f>'Type Data'!J51</f>
        <v>-1.346901658545363E-2</v>
      </c>
      <c r="K13" s="112">
        <f>'Type Data'!K51</f>
        <v>-2.9311615330663426E-3</v>
      </c>
      <c r="L13" s="115">
        <f>'Type Data'!L51</f>
        <v>1133560.508073132</v>
      </c>
      <c r="M13" s="111">
        <f>'Type Data'!M51</f>
        <v>-158468.41931471042</v>
      </c>
      <c r="N13" s="112">
        <f>'Type Data'!N51</f>
        <v>-0.12265082921563816</v>
      </c>
      <c r="O13" s="116">
        <f>'Type Data'!O51</f>
        <v>621339.28575229645</v>
      </c>
      <c r="P13" s="110">
        <f>'Type Data'!P51</f>
        <v>-100964.21654080402</v>
      </c>
      <c r="Q13" s="112">
        <f>'Type Data'!Q51</f>
        <v>-0.1397808763494465</v>
      </c>
    </row>
    <row r="14" spans="2:17">
      <c r="B14" s="342"/>
      <c r="C14" s="154" t="s">
        <v>206</v>
      </c>
      <c r="D14" s="77">
        <f>'Type Data'!D52</f>
        <v>344875.64289824996</v>
      </c>
      <c r="E14" s="76">
        <f>'Type Data'!E52</f>
        <v>46430.283389700402</v>
      </c>
      <c r="F14" s="78">
        <f>'Type Data'!F52</f>
        <v>0.15557381581056318</v>
      </c>
      <c r="G14" s="95">
        <f>'Type Data'!G52</f>
        <v>43.448310682497898</v>
      </c>
      <c r="H14" s="81">
        <f>'Type Data'!H52</f>
        <v>7.2583640782792855</v>
      </c>
      <c r="I14" s="181">
        <f>'Type Data'!I52</f>
        <v>6.469739132627744</v>
      </c>
      <c r="J14" s="182">
        <f>'Type Data'!J52</f>
        <v>5.5867042552860013E-2</v>
      </c>
      <c r="K14" s="78">
        <f>'Type Data'!K52</f>
        <v>8.7103456022004557E-3</v>
      </c>
      <c r="L14" s="79">
        <f>'Type Data'!L52</f>
        <v>2231255.4427489592</v>
      </c>
      <c r="M14" s="80">
        <f>'Type Data'!M52</f>
        <v>317065.08098470815</v>
      </c>
      <c r="N14" s="78">
        <f>'Type Data'!N52</f>
        <v>0.16563926311512661</v>
      </c>
      <c r="O14" s="77">
        <f>'Type Data'!O52</f>
        <v>676200.61527478695</v>
      </c>
      <c r="P14" s="76">
        <f>'Type Data'!P52</f>
        <v>52346.589654597454</v>
      </c>
      <c r="Q14" s="78">
        <f>'Type Data'!Q52</f>
        <v>8.39083944398024E-2</v>
      </c>
    </row>
    <row r="15" spans="2:17">
      <c r="B15" s="342"/>
      <c r="C15" s="154" t="s">
        <v>207</v>
      </c>
      <c r="D15" s="77">
        <f>'Type Data'!D53</f>
        <v>201208.90256014687</v>
      </c>
      <c r="E15" s="76">
        <f>'Type Data'!E53</f>
        <v>-43512.283524667728</v>
      </c>
      <c r="F15" s="78">
        <f>'Type Data'!F53</f>
        <v>-0.17780350046843674</v>
      </c>
      <c r="G15" s="95">
        <f>'Type Data'!G53</f>
        <v>25.348809318775082</v>
      </c>
      <c r="H15" s="81">
        <f>'Type Data'!H53</f>
        <v>-4.3264607940335438</v>
      </c>
      <c r="I15" s="181">
        <f>'Type Data'!I53</f>
        <v>7.0210033225498956</v>
      </c>
      <c r="J15" s="182">
        <f>'Type Data'!J53</f>
        <v>0.20630823435388024</v>
      </c>
      <c r="K15" s="78">
        <f>'Type Data'!K53</f>
        <v>3.0274022782212858E-2</v>
      </c>
      <c r="L15" s="79">
        <f>'Type Data'!L53</f>
        <v>1412688.3734014095</v>
      </c>
      <c r="M15" s="80">
        <f>'Type Data'!M53</f>
        <v>-255011.89138827962</v>
      </c>
      <c r="N15" s="78">
        <f>'Type Data'!N53</f>
        <v>-0.15291230491016247</v>
      </c>
      <c r="O15" s="77">
        <f>'Type Data'!O53</f>
        <v>592743.00740635395</v>
      </c>
      <c r="P15" s="76">
        <f>'Type Data'!P53</f>
        <v>-129298.38581437164</v>
      </c>
      <c r="Q15" s="78">
        <f>'Type Data'!Q53</f>
        <v>-0.1790733703474055</v>
      </c>
    </row>
    <row r="16" spans="2:17" ht="15" thickBot="1">
      <c r="B16" s="345"/>
      <c r="C16" s="155" t="s">
        <v>208</v>
      </c>
      <c r="D16" s="144">
        <f>'Type Data'!D54</f>
        <v>262.69840717315674</v>
      </c>
      <c r="E16" s="138">
        <f>'Type Data'!E54</f>
        <v>-59.864377737045288</v>
      </c>
      <c r="F16" s="140">
        <f>'Type Data'!F54</f>
        <v>-0.18558984649673979</v>
      </c>
      <c r="G16" s="141">
        <f>'Type Data'!G54</f>
        <v>3.3095413508294952E-2</v>
      </c>
      <c r="H16" s="142">
        <f>'Type Data'!H54</f>
        <v>-6.019049459502851E-3</v>
      </c>
      <c r="I16" s="183">
        <f>'Type Data'!I54</f>
        <v>6.223259018861393</v>
      </c>
      <c r="J16" s="184">
        <f>'Type Data'!J54</f>
        <v>-9.4826884163194514E-2</v>
      </c>
      <c r="K16" s="140">
        <f>'Type Data'!K54</f>
        <v>-1.5008799440001138E-2</v>
      </c>
      <c r="L16" s="143">
        <f>'Type Data'!L54</f>
        <v>1634.8402316808701</v>
      </c>
      <c r="M16" s="139">
        <f>'Type Data'!M54</f>
        <v>-403.13915250062928</v>
      </c>
      <c r="N16" s="140">
        <f>'Type Data'!N54</f>
        <v>-0.19781316515257069</v>
      </c>
      <c r="O16" s="144">
        <f>'Type Data'!O54</f>
        <v>1050.793628692627</v>
      </c>
      <c r="P16" s="138">
        <f>'Type Data'!P54</f>
        <v>-239.45751094818115</v>
      </c>
      <c r="Q16" s="140">
        <f>'Type Data'!Q54</f>
        <v>-0.18558984649673979</v>
      </c>
    </row>
    <row r="17" spans="2:17" ht="15" customHeight="1" thickBot="1">
      <c r="B17" s="94" t="s">
        <v>209</v>
      </c>
      <c r="C17" s="156" t="s">
        <v>210</v>
      </c>
      <c r="D17" s="137">
        <f>Granola!D15</f>
        <v>15045.987748811101</v>
      </c>
      <c r="E17" s="131">
        <f>Granola!E15</f>
        <v>-1696.150767872361</v>
      </c>
      <c r="F17" s="133">
        <f>Granola!F15</f>
        <v>-0.10131028160961365</v>
      </c>
      <c r="G17" s="134">
        <f>Granola!G15</f>
        <v>1.8955318060205029</v>
      </c>
      <c r="H17" s="135">
        <f>Granola!H15</f>
        <v>-0.13464584511449251</v>
      </c>
      <c r="I17" s="187">
        <f>Granola!I15</f>
        <v>5.6929967545896858</v>
      </c>
      <c r="J17" s="188">
        <f>Granola!J15</f>
        <v>-0.32519188813502886</v>
      </c>
      <c r="K17" s="133">
        <f>Granola!K15</f>
        <v>-5.4034844608626183E-2</v>
      </c>
      <c r="L17" s="136">
        <f>Granola!L15</f>
        <v>85656.75942357778</v>
      </c>
      <c r="M17" s="132">
        <f>Granola!M15</f>
        <v>-15100.58845245064</v>
      </c>
      <c r="N17" s="133">
        <f>Granola!N15</f>
        <v>-0.14987084089420818</v>
      </c>
      <c r="O17" s="137">
        <f>Granola!O15</f>
        <v>35429.743272423744</v>
      </c>
      <c r="P17" s="131">
        <f>Granola!P15</f>
        <v>-4440.4978029726408</v>
      </c>
      <c r="Q17" s="133">
        <f>Granola!Q15</f>
        <v>-0.11137373848769722</v>
      </c>
    </row>
    <row r="18" spans="2:17">
      <c r="B18" s="341" t="s">
        <v>211</v>
      </c>
      <c r="C18" s="157" t="s">
        <v>22</v>
      </c>
      <c r="D18" s="125">
        <f>'NB vs PL'!D27</f>
        <v>754067.89294056455</v>
      </c>
      <c r="E18" s="117">
        <f>'NB vs PL'!E27</f>
        <v>-27521.413995801122</v>
      </c>
      <c r="F18" s="121">
        <f>'NB vs PL'!F27</f>
        <v>-3.5212116838801405E-2</v>
      </c>
      <c r="G18" s="122">
        <f>'NB vs PL'!G27</f>
        <v>94.999391122104896</v>
      </c>
      <c r="H18" s="123">
        <f>'NB vs PL'!H27</f>
        <v>0.22266103310852259</v>
      </c>
      <c r="I18" s="189">
        <f>'NB vs PL'!I27</f>
        <v>5.9697738619008023</v>
      </c>
      <c r="J18" s="190">
        <f>'NB vs PL'!J27</f>
        <v>0.11272027370840743</v>
      </c>
      <c r="K18" s="121">
        <f>'NB vs PL'!K27</f>
        <v>1.9245218096629227E-2</v>
      </c>
      <c r="L18" s="124">
        <f>'NB vs PL'!L27</f>
        <v>4501614.7973751947</v>
      </c>
      <c r="M18" s="118">
        <f>'NB vs PL'!M27</f>
        <v>-76195.657309252769</v>
      </c>
      <c r="N18" s="121">
        <f>'NB vs PL'!N27</f>
        <v>-1.6644563610378884E-2</v>
      </c>
      <c r="O18" s="125">
        <f>'NB vs PL'!O27</f>
        <v>1793342.7579437494</v>
      </c>
      <c r="P18" s="117">
        <f>'NB vs PL'!P27</f>
        <v>-168382.65890666679</v>
      </c>
      <c r="Q18" s="121">
        <f>'NB vs PL'!Q27</f>
        <v>-8.5833958952832468E-2</v>
      </c>
    </row>
    <row r="19" spans="2:17" ht="15" thickBot="1">
      <c r="B19" s="343"/>
      <c r="C19" s="158" t="s">
        <v>21</v>
      </c>
      <c r="D19" s="130">
        <f>'NB vs PL'!D28</f>
        <v>39692.871243012109</v>
      </c>
      <c r="E19" s="119">
        <f>'NB vs PL'!E28</f>
        <v>-3381.5406495418065</v>
      </c>
      <c r="F19" s="126">
        <f>'NB vs PL'!F28</f>
        <v>-7.8504627247768841E-2</v>
      </c>
      <c r="G19" s="127">
        <f>'NB vs PL'!G28</f>
        <v>5.0006088778951243</v>
      </c>
      <c r="H19" s="128">
        <f>'NB vs PL'!H28</f>
        <v>-0.22266103310842666</v>
      </c>
      <c r="I19" s="191">
        <f>'NB vs PL'!I28</f>
        <v>6.9917936997022911</v>
      </c>
      <c r="J19" s="192">
        <f>'NB vs PL'!J28</f>
        <v>7.0118729763670729E-2</v>
      </c>
      <c r="K19" s="126">
        <f>'NB vs PL'!K28</f>
        <v>1.0130312398112002E-2</v>
      </c>
      <c r="L19" s="129">
        <f>'NB vs PL'!L28</f>
        <v>277524.36707998632</v>
      </c>
      <c r="M19" s="120">
        <f>'NB vs PL'!M28</f>
        <v>-20622.711561530537</v>
      </c>
      <c r="N19" s="126">
        <f>'NB vs PL'!N28</f>
        <v>-6.9169591248373991E-2</v>
      </c>
      <c r="O19" s="130">
        <f>'NB vs PL'!O28</f>
        <v>97990.944118380547</v>
      </c>
      <c r="P19" s="119">
        <f>'NB vs PL'!P28</f>
        <v>-9772.8113048596279</v>
      </c>
      <c r="Q19" s="126">
        <f>'NB vs PL'!Q28</f>
        <v>-9.0687367626314533E-2</v>
      </c>
    </row>
    <row r="20" spans="2:17">
      <c r="B20" s="344" t="s">
        <v>92</v>
      </c>
      <c r="C20" s="153" t="s">
        <v>200</v>
      </c>
      <c r="D20" s="116">
        <f>Package!D51</f>
        <v>428969.10114608827</v>
      </c>
      <c r="E20" s="110">
        <f>Package!E51</f>
        <v>-77966.132644150755</v>
      </c>
      <c r="F20" s="112">
        <f>Package!F51</f>
        <v>-0.15379900122786055</v>
      </c>
      <c r="G20" s="113">
        <f>Package!G51</f>
        <v>54.042618444022573</v>
      </c>
      <c r="H20" s="114">
        <f>Package!H51</f>
        <v>-7.4291332792280329</v>
      </c>
      <c r="I20" s="185">
        <f>Package!I51</f>
        <v>5.7359881216925199</v>
      </c>
      <c r="J20" s="186">
        <f>Package!J51</f>
        <v>5.4189444438556222E-2</v>
      </c>
      <c r="K20" s="112">
        <f>Package!K51</f>
        <v>9.5373749611181585E-3</v>
      </c>
      <c r="L20" s="115">
        <f>Package!L51</f>
        <v>2460561.6687470796</v>
      </c>
      <c r="M20" s="111">
        <f>Package!M51</f>
        <v>-419742.27205572929</v>
      </c>
      <c r="N20" s="112">
        <f>Package!N51</f>
        <v>-0.14572846501009792</v>
      </c>
      <c r="O20" s="116">
        <f>Package!O51</f>
        <v>1197576.2829012871</v>
      </c>
      <c r="P20" s="110">
        <f>Package!P51</f>
        <v>-231273.65297096269</v>
      </c>
      <c r="Q20" s="112">
        <f>Package!Q51</f>
        <v>-0.16186000164515552</v>
      </c>
    </row>
    <row r="21" spans="2:17">
      <c r="B21" s="342"/>
      <c r="C21" s="154" t="s">
        <v>201</v>
      </c>
      <c r="D21" s="77">
        <f>Package!D52</f>
        <v>19217.940480113029</v>
      </c>
      <c r="E21" s="76">
        <f>Package!E52</f>
        <v>486.81484484672546</v>
      </c>
      <c r="F21" s="78">
        <f>Package!F52</f>
        <v>2.5989620395806198E-2</v>
      </c>
      <c r="G21" s="95">
        <f>Package!G52</f>
        <v>2.4211250224593366</v>
      </c>
      <c r="H21" s="81">
        <f>Package!H52</f>
        <v>0.14975971226164608</v>
      </c>
      <c r="I21" s="181">
        <f>Package!I52</f>
        <v>4.2433249054929236</v>
      </c>
      <c r="J21" s="182">
        <f>Package!J52</f>
        <v>9.465623489504793E-2</v>
      </c>
      <c r="K21" s="78">
        <f>Package!K52</f>
        <v>2.2816050740780601E-2</v>
      </c>
      <c r="L21" s="79">
        <f>Package!L52</f>
        <v>81547.965471544259</v>
      </c>
      <c r="M21" s="80">
        <f>Package!M52</f>
        <v>3838.7313834822126</v>
      </c>
      <c r="N21" s="78">
        <f>Package!N52</f>
        <v>4.9398651634271241E-2</v>
      </c>
      <c r="O21" s="77">
        <f>Package!O52</f>
        <v>13747.807676196098</v>
      </c>
      <c r="P21" s="76">
        <f>Package!P52</f>
        <v>349.53823137283325</v>
      </c>
      <c r="Q21" s="78">
        <f>Package!Q52</f>
        <v>2.6088311838502808E-2</v>
      </c>
    </row>
    <row r="22" spans="2:17">
      <c r="B22" s="342"/>
      <c r="C22" s="154" t="s">
        <v>202</v>
      </c>
      <c r="D22" s="77">
        <f>Package!D53</f>
        <v>443.16579732298851</v>
      </c>
      <c r="E22" s="76">
        <f>Package!E53</f>
        <v>-78.084839180111885</v>
      </c>
      <c r="F22" s="78">
        <f>Package!F53</f>
        <v>-0.14980286586114785</v>
      </c>
      <c r="G22" s="95">
        <f>Package!G53</f>
        <v>5.583115433764315E-2</v>
      </c>
      <c r="H22" s="81">
        <f>Package!H53</f>
        <v>-7.3765052940080109E-3</v>
      </c>
      <c r="I22" s="181">
        <f>Package!I53</f>
        <v>7.1584750844221166</v>
      </c>
      <c r="J22" s="182">
        <f>Package!J53</f>
        <v>0.3052989578613472</v>
      </c>
      <c r="K22" s="78">
        <f>Package!K53</f>
        <v>4.4548535193500112E-2</v>
      </c>
      <c r="L22" s="79">
        <f>Package!L53</f>
        <v>3172.3913184046746</v>
      </c>
      <c r="M22" s="80">
        <f>Package!M53</f>
        <v>-399.83109963297829</v>
      </c>
      <c r="N22" s="78">
        <f>Package!N53</f>
        <v>-0.11192782890955025</v>
      </c>
      <c r="O22" s="77">
        <f>Package!O53</f>
        <v>3187.5479559898376</v>
      </c>
      <c r="P22" s="76">
        <f>Package!P53</f>
        <v>-113.80512988567352</v>
      </c>
      <c r="Q22" s="78">
        <f>Package!Q53</f>
        <v>-3.4472268468518773E-2</v>
      </c>
    </row>
    <row r="23" spans="2:17" ht="15" thickBot="1">
      <c r="B23" s="345"/>
      <c r="C23" s="155" t="s">
        <v>203</v>
      </c>
      <c r="D23" s="144">
        <f>Package!D54</f>
        <v>345076.86563036795</v>
      </c>
      <c r="E23" s="138">
        <f>Package!E54</f>
        <v>46631.506121818325</v>
      </c>
      <c r="F23" s="140">
        <f>Package!F54</f>
        <v>0.15624805223511096</v>
      </c>
      <c r="G23" s="141">
        <f>Package!G54</f>
        <v>43.473661234099538</v>
      </c>
      <c r="H23" s="142">
        <f>Package!H54</f>
        <v>7.2837146298809259</v>
      </c>
      <c r="I23" s="183">
        <f>Package!I54</f>
        <v>6.4724701647378895</v>
      </c>
      <c r="J23" s="184">
        <f>Package!J54</f>
        <v>5.8598074663006372E-2</v>
      </c>
      <c r="K23" s="140">
        <f>Package!K54</f>
        <v>9.1361464401018676E-3</v>
      </c>
      <c r="L23" s="143">
        <f>Package!L54</f>
        <v>2233499.717333822</v>
      </c>
      <c r="M23" s="139">
        <f>Package!M54</f>
        <v>319309.35556957102</v>
      </c>
      <c r="N23" s="140">
        <f>Package!N54</f>
        <v>0.16681170376141341</v>
      </c>
      <c r="O23" s="144">
        <f>Package!O54</f>
        <v>676654.02386450768</v>
      </c>
      <c r="P23" s="138">
        <f>Package!P54</f>
        <v>52799.99824431818</v>
      </c>
      <c r="Q23" s="140">
        <f>Package!Q54</f>
        <v>8.4635180789012832E-2</v>
      </c>
    </row>
    <row r="24" spans="2:17">
      <c r="B24" s="341" t="s">
        <v>212</v>
      </c>
      <c r="C24" s="159" t="s">
        <v>213</v>
      </c>
      <c r="D24" s="116">
        <f>Flavor!D159</f>
        <v>200986.30083879907</v>
      </c>
      <c r="E24" s="110">
        <f>Flavor!E159</f>
        <v>-14320.447121818317</v>
      </c>
      <c r="F24" s="112">
        <f>Flavor!F159</f>
        <v>-6.6511836054658754E-2</v>
      </c>
      <c r="G24" s="113">
        <f>Flavor!G159</f>
        <v>25.32076538773287</v>
      </c>
      <c r="H24" s="114">
        <f>Flavor!H159</f>
        <v>-0.78766439336239458</v>
      </c>
      <c r="I24" s="185">
        <f>Flavor!I159</f>
        <v>5.4411138830028003</v>
      </c>
      <c r="J24" s="186">
        <f>Flavor!J159</f>
        <v>2.313500951562375E-2</v>
      </c>
      <c r="K24" s="112">
        <f>Flavor!K159</f>
        <v>4.2700442463581168E-3</v>
      </c>
      <c r="L24" s="115">
        <f>Flavor!L159</f>
        <v>1093589.3517873669</v>
      </c>
      <c r="M24" s="111">
        <f>Flavor!M159</f>
        <v>-72938.059982486302</v>
      </c>
      <c r="N24" s="112">
        <f>Flavor!N159</f>
        <v>-6.2525800291160588E-2</v>
      </c>
      <c r="O24" s="116">
        <f>Flavor!O159</f>
        <v>527056.55005455017</v>
      </c>
      <c r="P24" s="110">
        <f>Flavor!P159</f>
        <v>-50389.37566818879</v>
      </c>
      <c r="Q24" s="112">
        <f>Flavor!Q159</f>
        <v>-8.7262500995432229E-2</v>
      </c>
    </row>
    <row r="25" spans="2:17">
      <c r="B25" s="342"/>
      <c r="C25" s="154" t="s">
        <v>214</v>
      </c>
      <c r="D25" s="77">
        <f>Flavor!D160</f>
        <v>222736.87420395514</v>
      </c>
      <c r="E25" s="76">
        <f>Flavor!E160</f>
        <v>3140.3107811879308</v>
      </c>
      <c r="F25" s="78">
        <f>Flavor!F160</f>
        <v>1.4300363959440503E-2</v>
      </c>
      <c r="G25" s="95">
        <f>Flavor!G160</f>
        <v>28.060957942794175</v>
      </c>
      <c r="H25" s="81">
        <f>Flavor!H160</f>
        <v>1.4323384935707111</v>
      </c>
      <c r="I25" s="181">
        <f>Flavor!I160</f>
        <v>6.467228689630149</v>
      </c>
      <c r="J25" s="182">
        <f>Flavor!J160</f>
        <v>0.25194671300248395</v>
      </c>
      <c r="K25" s="78">
        <f>Flavor!K160</f>
        <v>4.0536650460899458E-2</v>
      </c>
      <c r="L25" s="79">
        <f>Flavor!L160</f>
        <v>1440490.3030903602</v>
      </c>
      <c r="M25" s="80">
        <f>Flavor!M160</f>
        <v>75635.740319461329</v>
      </c>
      <c r="N25" s="78">
        <f>Flavor!N160</f>
        <v>5.5416703275627588E-2</v>
      </c>
      <c r="O25" s="77">
        <f>Flavor!O160</f>
        <v>497623.27098155022</v>
      </c>
      <c r="P25" s="76">
        <f>Flavor!P160</f>
        <v>-19759.858131331101</v>
      </c>
      <c r="Q25" s="78">
        <f>Flavor!Q160</f>
        <v>-3.8191925904526247E-2</v>
      </c>
    </row>
    <row r="26" spans="2:17">
      <c r="B26" s="342"/>
      <c r="C26" s="154" t="s">
        <v>215</v>
      </c>
      <c r="D26" s="77">
        <f>Flavor!D161</f>
        <v>39173.630522719039</v>
      </c>
      <c r="E26" s="76">
        <f>Flavor!E161</f>
        <v>1920.0082022503921</v>
      </c>
      <c r="F26" s="78">
        <f>Flavor!F161</f>
        <v>5.1538832539123634E-2</v>
      </c>
      <c r="G26" s="95">
        <f>Flavor!G161</f>
        <v>4.9351936112653663</v>
      </c>
      <c r="H26" s="81">
        <f>Flavor!H161</f>
        <v>0.41776166053381214</v>
      </c>
      <c r="I26" s="181">
        <f>Flavor!I161</f>
        <v>5.1347847695255258</v>
      </c>
      <c r="J26" s="182">
        <f>Flavor!J161</f>
        <v>0.15264971376118464</v>
      </c>
      <c r="K26" s="78">
        <f>Flavor!K161</f>
        <v>3.0639417047630731E-2</v>
      </c>
      <c r="L26" s="79">
        <f>Flavor!L161</f>
        <v>201148.16137507797</v>
      </c>
      <c r="M26" s="80">
        <f>Flavor!M161</f>
        <v>15545.5836580662</v>
      </c>
      <c r="N26" s="78">
        <f>Flavor!N161</f>
        <v>8.3757369371068494E-2</v>
      </c>
      <c r="O26" s="77">
        <f>Flavor!O161</f>
        <v>85275.807690262794</v>
      </c>
      <c r="P26" s="76">
        <f>Flavor!P161</f>
        <v>3389.0571907781414</v>
      </c>
      <c r="Q26" s="78">
        <f>Flavor!Q161</f>
        <v>4.1387125146692322E-2</v>
      </c>
    </row>
    <row r="27" spans="2:17">
      <c r="B27" s="342"/>
      <c r="C27" s="154" t="s">
        <v>216</v>
      </c>
      <c r="D27" s="77">
        <f>Flavor!D162</f>
        <v>2238.5700796434276</v>
      </c>
      <c r="E27" s="76">
        <f>Flavor!E162</f>
        <v>1050.5966713985574</v>
      </c>
      <c r="F27" s="78">
        <f>Flavor!F162</f>
        <v>0.88436042768897061</v>
      </c>
      <c r="G27" s="95">
        <f>Flavor!G162</f>
        <v>0.28202075242984703</v>
      </c>
      <c r="H27" s="81">
        <f>Flavor!H162</f>
        <v>0.13796525670222176</v>
      </c>
      <c r="I27" s="181">
        <f>Flavor!I162</f>
        <v>5.8062866489754672</v>
      </c>
      <c r="J27" s="182">
        <f>Flavor!J162</f>
        <v>-4.4687754069983043E-3</v>
      </c>
      <c r="K27" s="78">
        <f>Flavor!K162</f>
        <v>-7.6905240035519495E-4</v>
      </c>
      <c r="L27" s="79">
        <f>Flavor!L162</f>
        <v>12997.779566229581</v>
      </c>
      <c r="M27" s="80">
        <f>Flavor!M162</f>
        <v>6094.7566402485772</v>
      </c>
      <c r="N27" s="78">
        <f>Flavor!N162</f>
        <v>0.88291125577892204</v>
      </c>
      <c r="O27" s="77">
        <f>Flavor!O162</f>
        <v>4350.1826447248459</v>
      </c>
      <c r="P27" s="76">
        <f>Flavor!P162</f>
        <v>1777.2048274453737</v>
      </c>
      <c r="Q27" s="78">
        <f>Flavor!Q162</f>
        <v>0.69071906314547793</v>
      </c>
    </row>
    <row r="28" spans="2:17">
      <c r="B28" s="342"/>
      <c r="C28" s="154" t="s">
        <v>217</v>
      </c>
      <c r="D28" s="77">
        <f>Flavor!D163</f>
        <v>7139.0100279667849</v>
      </c>
      <c r="E28" s="76">
        <f>Flavor!E163</f>
        <v>-1301.946056561249</v>
      </c>
      <c r="F28" s="78">
        <f>Flavor!F163</f>
        <v>-0.15424153893510581</v>
      </c>
      <c r="G28" s="95">
        <f>Flavor!G163</f>
        <v>0.8993906413741195</v>
      </c>
      <c r="H28" s="81">
        <f>Flavor!H163</f>
        <v>-0.12417276899571994</v>
      </c>
      <c r="I28" s="181">
        <f>Flavor!I163</f>
        <v>4.098150953838501</v>
      </c>
      <c r="J28" s="182">
        <f>Flavor!J163</f>
        <v>-0.56206520572701546</v>
      </c>
      <c r="K28" s="78">
        <f>Flavor!K163</f>
        <v>-0.12060925641256481</v>
      </c>
      <c r="L28" s="79">
        <f>Flavor!L163</f>
        <v>29256.740755574705</v>
      </c>
      <c r="M28" s="80">
        <f>Flavor!M163</f>
        <v>-10079.939191725709</v>
      </c>
      <c r="N28" s="78">
        <f>Flavor!N163</f>
        <v>-0.25624783802877782</v>
      </c>
      <c r="O28" s="77">
        <f>Flavor!O163</f>
        <v>8631.9927612543106</v>
      </c>
      <c r="P28" s="76">
        <f>Flavor!P163</f>
        <v>-2610.073036530619</v>
      </c>
      <c r="Q28" s="78">
        <f>Flavor!Q163</f>
        <v>-0.23217023307628146</v>
      </c>
    </row>
    <row r="29" spans="2:17">
      <c r="B29" s="342"/>
      <c r="C29" s="154" t="s">
        <v>218</v>
      </c>
      <c r="D29" s="77">
        <f>Flavor!D164</f>
        <v>88529.51318777226</v>
      </c>
      <c r="E29" s="76">
        <f>Flavor!E164</f>
        <v>-14328.114412855299</v>
      </c>
      <c r="F29" s="78">
        <f>Flavor!F164</f>
        <v>-0.1393004558542616</v>
      </c>
      <c r="G29" s="95">
        <f>Flavor!G164</f>
        <v>11.153173245950162</v>
      </c>
      <c r="H29" s="81">
        <f>Flavor!H164</f>
        <v>-1.319502009691325</v>
      </c>
      <c r="I29" s="181">
        <f>Flavor!I164</f>
        <v>5.4758283287308407</v>
      </c>
      <c r="J29" s="182">
        <f>Flavor!J164</f>
        <v>0.14069898462228814</v>
      </c>
      <c r="K29" s="78">
        <f>Flavor!K164</f>
        <v>2.6372178732209827E-2</v>
      </c>
      <c r="L29" s="79">
        <f>Flavor!L164</f>
        <v>484772.41624235391</v>
      </c>
      <c r="M29" s="80">
        <f>Flavor!M164</f>
        <v>-63986.331035143987</v>
      </c>
      <c r="N29" s="78">
        <f>Flavor!N164</f>
        <v>-0.1166019336413187</v>
      </c>
      <c r="O29" s="77">
        <f>Flavor!O164</f>
        <v>236996.3139667511</v>
      </c>
      <c r="P29" s="76">
        <f>Flavor!P164</f>
        <v>-36590.865301524405</v>
      </c>
      <c r="Q29" s="78">
        <f>Flavor!Q164</f>
        <v>-0.1337448099702214</v>
      </c>
    </row>
    <row r="30" spans="2:17">
      <c r="B30" s="342"/>
      <c r="C30" s="154" t="s">
        <v>219</v>
      </c>
      <c r="D30" s="77">
        <f>Flavor!D165</f>
        <v>16.388747246813772</v>
      </c>
      <c r="E30" s="76">
        <f>Flavor!E165</f>
        <v>-17.405350873124604</v>
      </c>
      <c r="F30" s="78">
        <f>Flavor!F165</f>
        <v>-0.51504114154345548</v>
      </c>
      <c r="G30" s="95">
        <f>Flavor!G165</f>
        <v>2.0646960628836857E-3</v>
      </c>
      <c r="H30" s="81">
        <f>Flavor!H165</f>
        <v>-2.0332286242758712E-3</v>
      </c>
      <c r="I30" s="181">
        <f>Flavor!I165</f>
        <v>9.9417588053694264</v>
      </c>
      <c r="J30" s="182">
        <f>Flavor!J165</f>
        <v>8.4130230422398373</v>
      </c>
      <c r="K30" s="78">
        <f>Flavor!K165</f>
        <v>5.5032552028591981</v>
      </c>
      <c r="L30" s="79">
        <f>Flavor!L165</f>
        <v>162.93297224998474</v>
      </c>
      <c r="M30" s="80">
        <f>Flavor!M165</f>
        <v>111.27072587132454</v>
      </c>
      <c r="N30" s="78">
        <f>Flavor!N165</f>
        <v>2.1538112194301804</v>
      </c>
      <c r="O30" s="77">
        <f>Flavor!O165</f>
        <v>58.260743856430054</v>
      </c>
      <c r="P30" s="76">
        <f>Flavor!P165</f>
        <v>34.798354983329773</v>
      </c>
      <c r="Q30" s="78">
        <f>Flavor!Q165</f>
        <v>1.4831548130730294</v>
      </c>
    </row>
    <row r="31" spans="2:17">
      <c r="B31" s="342"/>
      <c r="C31" s="154" t="s">
        <v>220</v>
      </c>
      <c r="D31" s="77">
        <f>Flavor!D166</f>
        <v>54039.024735763727</v>
      </c>
      <c r="E31" s="76">
        <f>Flavor!E166</f>
        <v>-15635.093742211189</v>
      </c>
      <c r="F31" s="78">
        <f>Flavor!F166</f>
        <v>-0.22440317988599581</v>
      </c>
      <c r="G31" s="95">
        <f>Flavor!G166</f>
        <v>6.8079737843108932</v>
      </c>
      <c r="H31" s="81">
        <f>Flavor!H166</f>
        <v>-1.6408177518218041</v>
      </c>
      <c r="I31" s="181">
        <f>Flavor!I166</f>
        <v>6.5583059282472504</v>
      </c>
      <c r="J31" s="182">
        <f>Flavor!J166</f>
        <v>0.20053654501688101</v>
      </c>
      <c r="K31" s="78">
        <f>Flavor!K166</f>
        <v>3.1541965889141578E-2</v>
      </c>
      <c r="L31" s="79">
        <f>Flavor!L166</f>
        <v>354404.45628125907</v>
      </c>
      <c r="M31" s="80">
        <f>Flavor!M166</f>
        <v>-88567.520981575188</v>
      </c>
      <c r="N31" s="78">
        <f>Flavor!N166</f>
        <v>-0.19993933144223316</v>
      </c>
      <c r="O31" s="77">
        <f>Flavor!O166</f>
        <v>159525.99884414673</v>
      </c>
      <c r="P31" s="76">
        <f>Flavor!P166</f>
        <v>-46147.583125580422</v>
      </c>
      <c r="Q31" s="78">
        <f>Flavor!Q166</f>
        <v>-0.22437292472677814</v>
      </c>
    </row>
    <row r="32" spans="2:17">
      <c r="B32" s="342"/>
      <c r="C32" s="154" t="s">
        <v>221</v>
      </c>
      <c r="D32" s="77">
        <f>Flavor!D167</f>
        <v>980.29059957258698</v>
      </c>
      <c r="E32" s="76">
        <f>Flavor!E167</f>
        <v>47.491885294997701</v>
      </c>
      <c r="F32" s="78">
        <f>Flavor!F167</f>
        <v>5.0913326281520482E-2</v>
      </c>
      <c r="G32" s="95">
        <f>Flavor!G167</f>
        <v>0.12349950310039139</v>
      </c>
      <c r="H32" s="81">
        <f>Flavor!H167</f>
        <v>1.0386886044529045E-2</v>
      </c>
      <c r="I32" s="181">
        <f>Flavor!I167</f>
        <v>5.030766733922384</v>
      </c>
      <c r="J32" s="182">
        <f>Flavor!J167</f>
        <v>0.24434287965734924</v>
      </c>
      <c r="K32" s="78">
        <f>Flavor!K167</f>
        <v>5.1049152163911024E-2</v>
      </c>
      <c r="L32" s="79">
        <f>Flavor!L167</f>
        <v>4931.6133379065986</v>
      </c>
      <c r="M32" s="80">
        <f>Flavor!M167</f>
        <v>466.84332066059051</v>
      </c>
      <c r="N32" s="78">
        <f>Flavor!N167</f>
        <v>0.10456156058594754</v>
      </c>
      <c r="O32" s="77">
        <f>Flavor!O167</f>
        <v>2636.8046058416367</v>
      </c>
      <c r="P32" s="76">
        <f>Flavor!P167</f>
        <v>148.59346568584442</v>
      </c>
      <c r="Q32" s="78">
        <f>Flavor!Q167</f>
        <v>5.9718993813579931E-2</v>
      </c>
    </row>
    <row r="33" spans="2:17">
      <c r="B33" s="342"/>
      <c r="C33" s="154" t="s">
        <v>222</v>
      </c>
      <c r="D33" s="77">
        <f>Flavor!D168</f>
        <v>5093.879606078518</v>
      </c>
      <c r="E33" s="76">
        <f>Flavor!E168</f>
        <v>-2371.0646742631079</v>
      </c>
      <c r="F33" s="78">
        <f>Flavor!F168</f>
        <v>-0.31762657365134389</v>
      </c>
      <c r="G33" s="95">
        <f>Flavor!G168</f>
        <v>0.64173990904146427</v>
      </c>
      <c r="H33" s="81">
        <f>Flavor!H168</f>
        <v>-0.26347079805043627</v>
      </c>
      <c r="I33" s="181">
        <f>Flavor!I168</f>
        <v>5.890131537178199</v>
      </c>
      <c r="J33" s="182">
        <f>Flavor!J168</f>
        <v>-0.81548919565971101</v>
      </c>
      <c r="K33" s="78">
        <f>Flavor!K168</f>
        <v>-0.12161278249248446</v>
      </c>
      <c r="L33" s="79">
        <f>Flavor!L168</f>
        <v>30003.620914351941</v>
      </c>
      <c r="M33" s="80">
        <f>Flavor!M168</f>
        <v>-20053.464221386635</v>
      </c>
      <c r="N33" s="78">
        <f>Flavor!N168</f>
        <v>-0.40061190472853436</v>
      </c>
      <c r="O33" s="77">
        <f>Flavor!O168</f>
        <v>14772.058617711067</v>
      </c>
      <c r="P33" s="76">
        <f>Flavor!P168</f>
        <v>-7226.8906464839019</v>
      </c>
      <c r="Q33" s="78">
        <f>Flavor!Q168</f>
        <v>-0.32851071929359094</v>
      </c>
    </row>
    <row r="34" spans="2:17">
      <c r="B34" s="342"/>
      <c r="C34" s="154" t="s">
        <v>223</v>
      </c>
      <c r="D34" s="77">
        <f>Flavor!D169</f>
        <v>1.5489934310317039</v>
      </c>
      <c r="E34" s="76">
        <f>Flavor!E169</f>
        <v>-7.2166719362139702</v>
      </c>
      <c r="F34" s="78">
        <f>Flavor!F169</f>
        <v>-0.82328855071062046</v>
      </c>
      <c r="G34" s="95">
        <f>Flavor!G169</f>
        <v>1.9514613230157854E-4</v>
      </c>
      <c r="H34" s="81">
        <f>Flavor!H169</f>
        <v>-8.6779202868524563E-4</v>
      </c>
      <c r="I34" s="181">
        <f>Flavor!I169</f>
        <v>7.525454399922956</v>
      </c>
      <c r="J34" s="182">
        <f>Flavor!J169</f>
        <v>1.6228094518053622</v>
      </c>
      <c r="K34" s="78">
        <f>Flavor!K169</f>
        <v>0.27492919971798246</v>
      </c>
      <c r="L34" s="79">
        <f>Flavor!L169</f>
        <v>11.656879431009292</v>
      </c>
      <c r="M34" s="80">
        <f>Flavor!M169</f>
        <v>-40.083730965852737</v>
      </c>
      <c r="N34" s="78">
        <f>Flavor!N169</f>
        <v>-0.77470541337648657</v>
      </c>
      <c r="O34" s="77">
        <f>Flavor!O169</f>
        <v>5.5380409955978394</v>
      </c>
      <c r="P34" s="76">
        <f>Flavor!P169</f>
        <v>-26.859995722770691</v>
      </c>
      <c r="Q34" s="78">
        <f>Flavor!Q169</f>
        <v>-0.82906245079789143</v>
      </c>
    </row>
    <row r="35" spans="2:17">
      <c r="B35" s="342"/>
      <c r="C35" s="154" t="s">
        <v>224</v>
      </c>
      <c r="D35" s="77">
        <f>Flavor!D170</f>
        <v>638.53212228149175</v>
      </c>
      <c r="E35" s="76">
        <f>Flavor!E170</f>
        <v>354.0797702952504</v>
      </c>
      <c r="F35" s="78">
        <f>Flavor!F170</f>
        <v>1.2447770877014117</v>
      </c>
      <c r="G35" s="95">
        <f>Flavor!G170</f>
        <v>8.0443900869584348E-2</v>
      </c>
      <c r="H35" s="81">
        <f>Flavor!H170</f>
        <v>4.5950768033549846E-2</v>
      </c>
      <c r="I35" s="181">
        <f>Flavor!I170</f>
        <v>3.8801283273304938</v>
      </c>
      <c r="J35" s="182">
        <f>Flavor!J170</f>
        <v>-0.99463806072565886</v>
      </c>
      <c r="K35" s="78">
        <f>Flavor!K170</f>
        <v>-0.20403809773585432</v>
      </c>
      <c r="L35" s="79">
        <f>Flavor!L170</f>
        <v>2477.586575574875</v>
      </c>
      <c r="M35" s="80">
        <f>Flavor!M170</f>
        <v>1090.9478111088279</v>
      </c>
      <c r="N35" s="78">
        <f>Flavor!N170</f>
        <v>0.78675704088578469</v>
      </c>
      <c r="O35" s="77">
        <f>Flavor!O170</f>
        <v>1003.1982176303864</v>
      </c>
      <c r="P35" s="76">
        <f>Flavor!P170</f>
        <v>244.51687633991241</v>
      </c>
      <c r="Q35" s="78">
        <f>Flavor!Q170</f>
        <v>0.32229193342754819</v>
      </c>
    </row>
    <row r="36" spans="2:17" ht="15" thickBot="1">
      <c r="B36" s="343"/>
      <c r="C36" s="160" t="s">
        <v>225</v>
      </c>
      <c r="D36" s="144">
        <f>Flavor!D171</f>
        <v>1205.3646209312678</v>
      </c>
      <c r="E36" s="138">
        <f>Flavor!E171</f>
        <v>-1264.5872994544839</v>
      </c>
      <c r="F36" s="140">
        <f>Flavor!F171</f>
        <v>-0.51198862982603455</v>
      </c>
      <c r="G36" s="141">
        <f>Flavor!G171</f>
        <v>0.15185490078626479</v>
      </c>
      <c r="H36" s="142">
        <f>Flavor!H171</f>
        <v>-0.14765529518710196</v>
      </c>
      <c r="I36" s="183">
        <f>Flavor!I171</f>
        <v>3.8077130092189044</v>
      </c>
      <c r="J36" s="184">
        <f>Flavor!J171</f>
        <v>0.49677474951549305</v>
      </c>
      <c r="K36" s="140">
        <f>Flavor!K171</f>
        <v>0.15004047510085355</v>
      </c>
      <c r="L36" s="143">
        <f>Flavor!L171</f>
        <v>4589.682547972202</v>
      </c>
      <c r="M36" s="139">
        <f>Flavor!M171</f>
        <v>-3588.1757648608973</v>
      </c>
      <c r="N36" s="140">
        <f>Flavor!N171</f>
        <v>-0.43876717199051429</v>
      </c>
      <c r="O36" s="144">
        <f>Flavor!O171</f>
        <v>2997.4613494873047</v>
      </c>
      <c r="P36" s="138">
        <f>Flavor!P171</f>
        <v>-2849.4946896118417</v>
      </c>
      <c r="Q36" s="140">
        <f>Flavor!Q171</f>
        <v>-0.48734669297271982</v>
      </c>
    </row>
    <row r="37" spans="2:17">
      <c r="B37" s="344" t="s">
        <v>226</v>
      </c>
      <c r="C37" s="224" t="s">
        <v>338</v>
      </c>
      <c r="D37" s="116">
        <f>Fat!D51</f>
        <v>94223.788382748666</v>
      </c>
      <c r="E37" s="110">
        <f>Fat!E51</f>
        <v>10187.186737252589</v>
      </c>
      <c r="F37" s="112">
        <f>Fat!F51</f>
        <v>0.12122321152664756</v>
      </c>
      <c r="G37" s="113">
        <f>Fat!G51</f>
        <v>11.87055251838539</v>
      </c>
      <c r="H37" s="114">
        <f>Fat!H51</f>
        <v>1.6801440249895698</v>
      </c>
      <c r="I37" s="185">
        <f>Fat!I51</f>
        <v>4.2727627224114046</v>
      </c>
      <c r="J37" s="186">
        <f>Fat!J51</f>
        <v>-0.30089169324261533</v>
      </c>
      <c r="K37" s="112">
        <f>Fat!K51</f>
        <v>-6.5788025481935908E-2</v>
      </c>
      <c r="L37" s="115">
        <f>Fat!L51</f>
        <v>402595.89056618931</v>
      </c>
      <c r="M37" s="111">
        <f>Fat!M51</f>
        <v>18241.516373708262</v>
      </c>
      <c r="N37" s="112">
        <f>Fat!N51</f>
        <v>4.746015031579446E-2</v>
      </c>
      <c r="O37" s="116">
        <f>Fat!O51</f>
        <v>139943.44139266014</v>
      </c>
      <c r="P37" s="110">
        <f>Fat!P51</f>
        <v>-5292.4770088908554</v>
      </c>
      <c r="Q37" s="112">
        <f>Fat!Q51</f>
        <v>-3.644055180797711E-2</v>
      </c>
    </row>
    <row r="38" spans="2:17">
      <c r="B38" s="342"/>
      <c r="C38" s="225" t="s">
        <v>228</v>
      </c>
      <c r="D38" s="77">
        <f>Fat!D52</f>
        <v>13294.405394854761</v>
      </c>
      <c r="E38" s="76">
        <f>Fat!E52</f>
        <v>4259.9041766445116</v>
      </c>
      <c r="F38" s="78">
        <f>Fat!F52</f>
        <v>0.47151514773810682</v>
      </c>
      <c r="G38" s="95">
        <f>Fat!G52</f>
        <v>1.6748630059245537</v>
      </c>
      <c r="H38" s="81">
        <f>Fat!H52</f>
        <v>0.57932539320650278</v>
      </c>
      <c r="I38" s="181">
        <f>Fat!I52</f>
        <v>7.7103071732816009</v>
      </c>
      <c r="J38" s="182">
        <f>Fat!J52</f>
        <v>0.48215173973852021</v>
      </c>
      <c r="K38" s="78">
        <f>Fat!K52</f>
        <v>6.6704672329131159E-2</v>
      </c>
      <c r="L38" s="79">
        <f>Fat!L52</f>
        <v>102503.94928046227</v>
      </c>
      <c r="M38" s="80">
        <f>Fat!M52</f>
        <v>37201.17021070428</v>
      </c>
      <c r="N38" s="78">
        <f>Fat!N52</f>
        <v>0.56967208349533027</v>
      </c>
      <c r="O38" s="77">
        <f>Fat!O52</f>
        <v>38819.05877494812</v>
      </c>
      <c r="P38" s="76">
        <f>Fat!P52</f>
        <v>12047.884120565919</v>
      </c>
      <c r="Q38" s="78">
        <f>Fat!Q52</f>
        <v>0.45003195698750514</v>
      </c>
    </row>
    <row r="39" spans="2:17">
      <c r="B39" s="342"/>
      <c r="C39" s="225" t="s">
        <v>89</v>
      </c>
      <c r="D39" s="77">
        <f>Fat!D53</f>
        <v>490809.98588472995</v>
      </c>
      <c r="E39" s="76">
        <f>Fat!E53</f>
        <v>1837.0625688195578</v>
      </c>
      <c r="F39" s="78">
        <f>Fat!F53</f>
        <v>3.7569821992631852E-3</v>
      </c>
      <c r="G39" s="95">
        <f>Fat!G53</f>
        <v>61.833490395503865</v>
      </c>
      <c r="H39" s="81">
        <f>Fat!H53</f>
        <v>2.539876265093703</v>
      </c>
      <c r="I39" s="181">
        <f>Fat!I53</f>
        <v>6.0619714561206992</v>
      </c>
      <c r="J39" s="182">
        <f>Fat!J53</f>
        <v>0.15976888842807391</v>
      </c>
      <c r="K39" s="78">
        <f>Fat!K53</f>
        <v>2.7069367171945961E-2</v>
      </c>
      <c r="L39" s="79">
        <f>Fat!L53</f>
        <v>2975276.1248122361</v>
      </c>
      <c r="M39" s="80">
        <f>Fat!M53</f>
        <v>89258.881284900475</v>
      </c>
      <c r="N39" s="78">
        <f>Fat!N53</f>
        <v>3.0928048501819367E-2</v>
      </c>
      <c r="O39" s="77">
        <f>Fat!O53</f>
        <v>1142949.9677844048</v>
      </c>
      <c r="P39" s="76">
        <f>Fat!P53</f>
        <v>-48953.388234182028</v>
      </c>
      <c r="Q39" s="78">
        <f>Fat!Q53</f>
        <v>-4.1071608689571167E-2</v>
      </c>
    </row>
    <row r="40" spans="2:17" ht="15" thickBot="1">
      <c r="B40" s="345"/>
      <c r="C40" s="226" t="s">
        <v>23</v>
      </c>
      <c r="D40" s="109">
        <f>Fat!D54</f>
        <v>195432.58452124335</v>
      </c>
      <c r="E40" s="103">
        <f>Fat!E54</f>
        <v>-47187.10812805983</v>
      </c>
      <c r="F40" s="105">
        <f>Fat!F54</f>
        <v>-0.1944900169182345</v>
      </c>
      <c r="G40" s="106">
        <f>Fat!G54</f>
        <v>24.621094080186204</v>
      </c>
      <c r="H40" s="107">
        <f>Fat!H54</f>
        <v>-4.7993456832897614</v>
      </c>
      <c r="I40" s="193">
        <f>Fat!I54</f>
        <v>6.6455816617168031</v>
      </c>
      <c r="J40" s="194">
        <f>Fat!J54</f>
        <v>0.29703212842394944</v>
      </c>
      <c r="K40" s="105">
        <f>Fat!K54</f>
        <v>4.678740031345166E-2</v>
      </c>
      <c r="L40" s="108">
        <f>Fat!L54</f>
        <v>1298763.1997962939</v>
      </c>
      <c r="M40" s="104">
        <f>Fat!M54</f>
        <v>-241519.93674009549</v>
      </c>
      <c r="N40" s="105">
        <f>Fat!N54</f>
        <v>-0.15680229888330635</v>
      </c>
      <c r="O40" s="109">
        <f>Fat!O54</f>
        <v>569621.23411011696</v>
      </c>
      <c r="P40" s="103">
        <f>Fat!P54</f>
        <v>-135957.48908901901</v>
      </c>
      <c r="Q40" s="105">
        <f>Fat!Q54</f>
        <v>-0.19268932667439242</v>
      </c>
    </row>
    <row r="41" spans="2:17" ht="15" hidden="1" thickBot="1">
      <c r="B41" s="341" t="s">
        <v>229</v>
      </c>
      <c r="C41" s="157" t="s">
        <v>230</v>
      </c>
      <c r="D41" s="125">
        <f>Organic!D15</f>
        <v>1080.8131197247983</v>
      </c>
      <c r="E41" s="117">
        <f>Organic!E15</f>
        <v>-534.77583841378691</v>
      </c>
      <c r="F41" s="121">
        <f>Organic!F15</f>
        <v>-0.3310098374464836</v>
      </c>
      <c r="G41" s="122">
        <f>Organic!G15</f>
        <v>0.13616358586789934</v>
      </c>
      <c r="H41" s="123">
        <f>Organic!H15</f>
        <v>-5.9745233842616791E-2</v>
      </c>
      <c r="I41" s="189">
        <f>Organic!I15</f>
        <v>2.9537668534280077</v>
      </c>
      <c r="J41" s="190">
        <f>Organic!J15</f>
        <v>-3.1402827729033689E-2</v>
      </c>
      <c r="K41" s="121">
        <f>Organic!K15</f>
        <v>-1.0519612311237887E-2</v>
      </c>
      <c r="L41" s="124">
        <f>Organic!L15</f>
        <v>3192.4699677932263</v>
      </c>
      <c r="M41" s="118">
        <f>Organic!M15</f>
        <v>-1630.3372072541711</v>
      </c>
      <c r="N41" s="121">
        <f>Organic!N15</f>
        <v>-0.33804735459657859</v>
      </c>
      <c r="O41" s="125">
        <f>Organic!O15</f>
        <v>743.43959224224091</v>
      </c>
      <c r="P41" s="117">
        <f>Organic!P15</f>
        <v>-215.35842597484589</v>
      </c>
      <c r="Q41" s="121">
        <f>Organic!Q15</f>
        <v>-0.22461292355955348</v>
      </c>
    </row>
    <row r="42" spans="2:17" hidden="1">
      <c r="B42" s="342"/>
      <c r="C42" s="161" t="s">
        <v>231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5" t="e">
        <f>#REF!</f>
        <v>#REF!</v>
      </c>
      <c r="J42" s="196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8" t="s">
        <v>232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91" t="e">
        <f>#REF!</f>
        <v>#REF!</v>
      </c>
      <c r="J43" s="192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93</v>
      </c>
      <c r="C44" s="153" t="s">
        <v>233</v>
      </c>
      <c r="D44" s="116">
        <f>Size!D87</f>
        <v>394124.77804800024</v>
      </c>
      <c r="E44" s="110">
        <f>Size!E87</f>
        <v>-72448.807987008884</v>
      </c>
      <c r="F44" s="112">
        <f>Size!F87</f>
        <v>-0.15527841728608427</v>
      </c>
      <c r="G44" s="113">
        <f>Size!G87</f>
        <v>49.65284199369286</v>
      </c>
      <c r="H44" s="114">
        <f>Size!H87</f>
        <v>-6.92459380008453</v>
      </c>
      <c r="I44" s="185">
        <f>Size!I87</f>
        <v>5.6370367429409143</v>
      </c>
      <c r="J44" s="186">
        <f>Size!J87</f>
        <v>5.6604526845836389E-2</v>
      </c>
      <c r="K44" s="112">
        <f>Size!K87</f>
        <v>1.0143394750424108E-2</v>
      </c>
      <c r="L44" s="115">
        <f>Size!L87</f>
        <v>2221695.85516001</v>
      </c>
      <c r="M44" s="111">
        <f>Size!M87</f>
        <v>-381986.41552876355</v>
      </c>
      <c r="N44" s="112">
        <f>Size!N87</f>
        <v>-0.14671007281841403</v>
      </c>
      <c r="O44" s="116">
        <f>Size!O87</f>
        <v>1127029.0224188566</v>
      </c>
      <c r="P44" s="110">
        <f>Size!P87</f>
        <v>-211866.86993786786</v>
      </c>
      <c r="Q44" s="112">
        <f>Size!Q87</f>
        <v>-0.15823998799857381</v>
      </c>
    </row>
    <row r="45" spans="2:17">
      <c r="B45" s="342"/>
      <c r="C45" s="154" t="s">
        <v>234</v>
      </c>
      <c r="D45" s="77">
        <f>Size!D88</f>
        <v>2897.3330662264943</v>
      </c>
      <c r="E45" s="76">
        <f>Size!E88</f>
        <v>1256.9074782392265</v>
      </c>
      <c r="F45" s="78">
        <f>Size!F88</f>
        <v>0.7662081641761016</v>
      </c>
      <c r="G45" s="95">
        <f>Size!G88</f>
        <v>0.36501338904128738</v>
      </c>
      <c r="H45" s="81">
        <f>Size!H88</f>
        <v>0.16609284112185341</v>
      </c>
      <c r="I45" s="181">
        <f>Size!I88</f>
        <v>0.71310396056169933</v>
      </c>
      <c r="J45" s="182">
        <f>Size!J88</f>
        <v>-3.3777167543738043</v>
      </c>
      <c r="K45" s="78">
        <f>Size!K88</f>
        <v>-0.82568193273340695</v>
      </c>
      <c r="L45" s="79">
        <f>Size!L88</f>
        <v>2066.0996845924856</v>
      </c>
      <c r="M45" s="80">
        <f>Size!M88</f>
        <v>-4644.5872920560832</v>
      </c>
      <c r="N45" s="78">
        <f>Size!N88</f>
        <v>-0.69211800643034449</v>
      </c>
      <c r="O45" s="77">
        <f>Size!O88</f>
        <v>845.58777129650116</v>
      </c>
      <c r="P45" s="76">
        <f>Size!P88</f>
        <v>-893.0054030418396</v>
      </c>
      <c r="Q45" s="78">
        <f>Size!Q88</f>
        <v>-0.51363678186628803</v>
      </c>
    </row>
    <row r="46" spans="2:17">
      <c r="B46" s="342"/>
      <c r="C46" s="154" t="s">
        <v>235</v>
      </c>
      <c r="D46" s="77">
        <f>Size!D89</f>
        <v>1872.0068921521306</v>
      </c>
      <c r="E46" s="76">
        <f>Size!E89</f>
        <v>1429.5928100153803</v>
      </c>
      <c r="F46" s="78">
        <f>Size!F89</f>
        <v>3.2313456278579604</v>
      </c>
      <c r="G46" s="95">
        <f>Size!G89</f>
        <v>0.23584018971731177</v>
      </c>
      <c r="H46" s="81">
        <f>Size!H89</f>
        <v>0.18219237279079425</v>
      </c>
      <c r="I46" s="181">
        <f>Size!I89</f>
        <v>1.0928019420376585</v>
      </c>
      <c r="J46" s="182">
        <f>Size!J89</f>
        <v>0.27873960339254744</v>
      </c>
      <c r="K46" s="78">
        <f>Size!K89</f>
        <v>0.34240572270726732</v>
      </c>
      <c r="L46" s="79">
        <f>Size!L89</f>
        <v>2045.7327672517299</v>
      </c>
      <c r="M46" s="80">
        <f>Size!M89</f>
        <v>1685.5801248979569</v>
      </c>
      <c r="N46" s="78">
        <f>Size!N89</f>
        <v>4.6801825855889021</v>
      </c>
      <c r="O46" s="77">
        <f>Size!O89</f>
        <v>726.25022232532501</v>
      </c>
      <c r="P46" s="76">
        <f>Size!P89</f>
        <v>526.96596264839172</v>
      </c>
      <c r="Q46" s="78">
        <f>Size!Q89</f>
        <v>2.6442929486888467</v>
      </c>
    </row>
    <row r="47" spans="2:17">
      <c r="B47" s="342"/>
      <c r="C47" s="154" t="s">
        <v>236</v>
      </c>
      <c r="D47" s="77">
        <f>Size!D90</f>
        <v>47286.991804152727</v>
      </c>
      <c r="E47" s="76">
        <f>Size!E90</f>
        <v>15977.205525606871</v>
      </c>
      <c r="F47" s="78">
        <f>Size!F90</f>
        <v>0.51029430170702883</v>
      </c>
      <c r="G47" s="95">
        <f>Size!G90</f>
        <v>5.9573355018107765</v>
      </c>
      <c r="H47" s="81">
        <f>Size!H90</f>
        <v>2.1606623168902686</v>
      </c>
      <c r="I47" s="181">
        <f>Size!I90</f>
        <v>4.2160619785288169</v>
      </c>
      <c r="J47" s="182">
        <f>Size!J90</f>
        <v>0.1110535587847572</v>
      </c>
      <c r="K47" s="78">
        <f>Size!K90</f>
        <v>2.7053186602643119E-2</v>
      </c>
      <c r="L47" s="79">
        <f>Size!L90</f>
        <v>199364.88822449208</v>
      </c>
      <c r="M47" s="80">
        <f>Size!M90</f>
        <v>70837.951930674317</v>
      </c>
      <c r="N47" s="78">
        <f>Size!N90</f>
        <v>0.55115257527601758</v>
      </c>
      <c r="O47" s="77">
        <f>Size!O90</f>
        <v>26507.157194018364</v>
      </c>
      <c r="P47" s="76">
        <f>Size!P90</f>
        <v>9201.6288809776306</v>
      </c>
      <c r="Q47" s="78">
        <f>Size!Q90</f>
        <v>0.53171614957537372</v>
      </c>
    </row>
    <row r="48" spans="2:17">
      <c r="B48" s="342"/>
      <c r="C48" s="154" t="s">
        <v>237</v>
      </c>
      <c r="D48" s="77">
        <f>Size!D91</f>
        <v>730166.55985294469</v>
      </c>
      <c r="E48" s="76">
        <f>Size!E91</f>
        <v>-50615.954663588665</v>
      </c>
      <c r="F48" s="78">
        <f>Size!F91</f>
        <v>-6.4827213369308689E-2</v>
      </c>
      <c r="G48" s="95">
        <f>Size!G91</f>
        <v>91.988240386756601</v>
      </c>
      <c r="H48" s="81">
        <f>Size!H91</f>
        <v>-2.6906568036398681</v>
      </c>
      <c r="I48" s="181">
        <f>Size!I91</f>
        <v>6.1991471382961416</v>
      </c>
      <c r="J48" s="182">
        <f>Size!J91</f>
        <v>0.18215925745179629</v>
      </c>
      <c r="K48" s="78">
        <f>Size!K91</f>
        <v>3.027416060313461E-2</v>
      </c>
      <c r="L48" s="79">
        <f>Size!L91</f>
        <v>4526409.9399919203</v>
      </c>
      <c r="M48" s="80">
        <f>Size!M91</f>
        <v>-171548.98742923513</v>
      </c>
      <c r="N48" s="78">
        <f>Size!N91</f>
        <v>-3.6515642235170266E-2</v>
      </c>
      <c r="O48" s="77">
        <f>Size!O91</f>
        <v>1855617.5293815136</v>
      </c>
      <c r="P48" s="76">
        <f>Size!P91</f>
        <v>-187691.82949461602</v>
      </c>
      <c r="Q48" s="78">
        <f>Size!Q91</f>
        <v>-9.1856785503028837E-2</v>
      </c>
    </row>
    <row r="49" spans="2:17" ht="15" customHeight="1">
      <c r="B49" s="342"/>
      <c r="C49" s="154" t="s">
        <v>238</v>
      </c>
      <c r="D49" s="77">
        <f>Size!D92</f>
        <v>58666.371400862932</v>
      </c>
      <c r="E49" s="76">
        <f>Size!E92</f>
        <v>16991.6239810884</v>
      </c>
      <c r="F49" s="78">
        <f>Size!F92</f>
        <v>0.40771990313313644</v>
      </c>
      <c r="G49" s="95">
        <f>Size!G92</f>
        <v>7.3909386868226328</v>
      </c>
      <c r="H49" s="81">
        <f>Size!H92</f>
        <v>2.3373942579546352</v>
      </c>
      <c r="I49" s="181">
        <f>Size!I92</f>
        <v>4.232888063250253</v>
      </c>
      <c r="J49" s="182">
        <f>Size!J92</f>
        <v>0.14306775852828402</v>
      </c>
      <c r="K49" s="78">
        <f>Size!K92</f>
        <v>3.4981428979435306E-2</v>
      </c>
      <c r="L49" s="79">
        <f>Size!L92</f>
        <v>248328.18321691873</v>
      </c>
      <c r="M49" s="80">
        <f>Size!M92</f>
        <v>77885.955025365372</v>
      </c>
      <c r="N49" s="78">
        <f>Size!N92</f>
        <v>0.4569639569475259</v>
      </c>
      <c r="O49" s="77">
        <f>Size!O92</f>
        <v>34057.919198513031</v>
      </c>
      <c r="P49" s="76">
        <f>Size!P92</f>
        <v>9936.2690087556839</v>
      </c>
      <c r="Q49" s="78">
        <f>Size!Q92</f>
        <v>0.41192326936964169</v>
      </c>
    </row>
    <row r="50" spans="2:17" ht="15" thickBot="1">
      <c r="B50" s="345"/>
      <c r="C50" s="155" t="s">
        <v>239</v>
      </c>
      <c r="D50" s="144">
        <f>Size!D93</f>
        <v>4927.8329297691107</v>
      </c>
      <c r="E50" s="138">
        <f>Size!E93</f>
        <v>2721.3760371571666</v>
      </c>
      <c r="F50" s="140">
        <f>Size!F93</f>
        <v>1.2333692293148202</v>
      </c>
      <c r="G50" s="141">
        <f>Size!G93</f>
        <v>0.62082092642077591</v>
      </c>
      <c r="H50" s="142">
        <f>Size!H93</f>
        <v>0.35326254568526022</v>
      </c>
      <c r="I50" s="183">
        <f>Size!I93</f>
        <v>0.89309871277410902</v>
      </c>
      <c r="J50" s="184">
        <f>Size!J93</f>
        <v>-2.5315672023214928</v>
      </c>
      <c r="K50" s="140">
        <f>Size!K93</f>
        <v>-0.73921581406308423</v>
      </c>
      <c r="L50" s="143">
        <f>Size!L93</f>
        <v>4401.0412463426592</v>
      </c>
      <c r="M50" s="139">
        <f>Size!M93</f>
        <v>-3155.3364669132234</v>
      </c>
      <c r="N50" s="140">
        <f>Size!N93</f>
        <v>-0.41757262363657782</v>
      </c>
      <c r="O50" s="144">
        <f>Size!O93</f>
        <v>1658.2534821033478</v>
      </c>
      <c r="P50" s="138">
        <f>Size!P93</f>
        <v>-399.90972566604614</v>
      </c>
      <c r="Q50" s="140">
        <f>Size!Q93</f>
        <v>-0.19430418547781847</v>
      </c>
    </row>
    <row r="51" spans="2:17">
      <c r="B51" s="177"/>
      <c r="C51" s="147"/>
      <c r="D51" s="70"/>
      <c r="E51" s="70"/>
      <c r="F51" s="71"/>
      <c r="G51" s="72"/>
      <c r="H51" s="72"/>
      <c r="I51" s="197"/>
      <c r="J51" s="197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314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28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04-21-2024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94</v>
      </c>
      <c r="E55" s="349"/>
      <c r="F55" s="352"/>
      <c r="G55" s="348" t="s">
        <v>31</v>
      </c>
      <c r="H55" s="350"/>
      <c r="I55" s="351" t="s">
        <v>32</v>
      </c>
      <c r="J55" s="349"/>
      <c r="K55" s="352"/>
      <c r="L55" s="348" t="s">
        <v>33</v>
      </c>
      <c r="M55" s="349"/>
      <c r="N55" s="350"/>
      <c r="O55" s="351" t="s">
        <v>34</v>
      </c>
      <c r="P55" s="349"/>
      <c r="Q55" s="350"/>
    </row>
    <row r="56" spans="2:17" ht="15" thickBot="1">
      <c r="B56" s="14"/>
      <c r="C56" s="146"/>
      <c r="D56" s="15" t="s">
        <v>30</v>
      </c>
      <c r="E56" s="16" t="s">
        <v>36</v>
      </c>
      <c r="F56" s="49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49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" thickBot="1">
      <c r="C57" s="297" t="s">
        <v>11</v>
      </c>
      <c r="D57" s="288">
        <f>'Segment Data'!D81</f>
        <v>10518818.977837613</v>
      </c>
      <c r="E57" s="289">
        <f>'Segment Data'!E81</f>
        <v>39405.360646707937</v>
      </c>
      <c r="F57" s="290">
        <f>'Segment Data'!F81</f>
        <v>3.760263893207307E-3</v>
      </c>
      <c r="G57" s="291">
        <f>'Segment Data'!G81</f>
        <v>100</v>
      </c>
      <c r="H57" s="292">
        <f>'Segment Data'!H81</f>
        <v>4.2632564145606011E-14</v>
      </c>
      <c r="I57" s="293">
        <f>'Segment Data'!I81</f>
        <v>5.9361258187383372</v>
      </c>
      <c r="J57" s="294">
        <f>'Segment Data'!J81</f>
        <v>0.21344205923055704</v>
      </c>
      <c r="K57" s="290">
        <f>'Segment Data'!K81</f>
        <v>3.7297545732094699E-2</v>
      </c>
      <c r="L57" s="295">
        <f>'Segment Data'!L81</f>
        <v>62441032.91697666</v>
      </c>
      <c r="M57" s="296">
        <f>'Segment Data'!M81</f>
        <v>2470662.8007135838</v>
      </c>
      <c r="N57" s="290">
        <f>'Segment Data'!N81</f>
        <v>4.1198058239823615E-2</v>
      </c>
      <c r="O57" s="288">
        <f>'Segment Data'!O81</f>
        <v>25439413.0222352</v>
      </c>
      <c r="P57" s="289">
        <f>'Segment Data'!P81</f>
        <v>-603967.19246143848</v>
      </c>
      <c r="Q57" s="290">
        <f>'Segment Data'!Q81</f>
        <v>-2.3190814229276255E-2</v>
      </c>
    </row>
    <row r="58" spans="2:17">
      <c r="B58" s="338" t="s">
        <v>90</v>
      </c>
      <c r="C58" s="150" t="s">
        <v>362</v>
      </c>
      <c r="D58" s="77">
        <f>'Segment Data'!D82</f>
        <v>26150.799002932261</v>
      </c>
      <c r="E58" s="76">
        <f>'Segment Data'!E82</f>
        <v>19892.92318496828</v>
      </c>
      <c r="F58" s="78">
        <f>'Segment Data'!F82</f>
        <v>3.1788619275351011</v>
      </c>
      <c r="G58" s="95">
        <f>'Segment Data'!G82</f>
        <v>0.24860964960068324</v>
      </c>
      <c r="H58" s="81">
        <f>'Segment Data'!H82</f>
        <v>0.18889375282857496</v>
      </c>
      <c r="I58" s="181">
        <f>'Segment Data'!I82</f>
        <v>7.6389536503728319</v>
      </c>
      <c r="J58" s="182">
        <f>'Segment Data'!J82</f>
        <v>-0.55270518254178924</v>
      </c>
      <c r="K58" s="78">
        <f>'Segment Data'!K82</f>
        <v>-6.7471704304991761E-2</v>
      </c>
      <c r="L58" s="79">
        <f>'Segment Data'!L82</f>
        <v>199764.7415036156</v>
      </c>
      <c r="M58" s="80">
        <f>'Segment Data'!M82</f>
        <v>148502.35778410814</v>
      </c>
      <c r="N58" s="78">
        <f>'Segment Data'!N82</f>
        <v>2.8969069912290646</v>
      </c>
      <c r="O58" s="77">
        <f>'Segment Data'!O82</f>
        <v>68229.556667855737</v>
      </c>
      <c r="P58" s="76">
        <f>'Segment Data'!P82</f>
        <v>50172.278084567544</v>
      </c>
      <c r="Q58" s="78">
        <f>'Segment Data'!Q82</f>
        <v>2.7785071738883964</v>
      </c>
    </row>
    <row r="59" spans="2:17">
      <c r="B59" s="339"/>
      <c r="C59" s="151" t="s">
        <v>310</v>
      </c>
      <c r="D59" s="77">
        <f>'Segment Data'!D83</f>
        <v>11423.820625123552</v>
      </c>
      <c r="E59" s="76">
        <f>'Segment Data'!E83</f>
        <v>-9142.572105085108</v>
      </c>
      <c r="F59" s="78">
        <f>'Segment Data'!F83</f>
        <v>-0.44453941072787978</v>
      </c>
      <c r="G59" s="95">
        <f>'Segment Data'!G83</f>
        <v>0.10860364313895611</v>
      </c>
      <c r="H59" s="81">
        <f>'Segment Data'!H83</f>
        <v>-8.7651543281690628E-2</v>
      </c>
      <c r="I59" s="181">
        <f>'Segment Data'!I83</f>
        <v>6.4481951298463347</v>
      </c>
      <c r="J59" s="182">
        <f>'Segment Data'!J83</f>
        <v>-0.12851566507447387</v>
      </c>
      <c r="K59" s="78">
        <f>'Segment Data'!K83</f>
        <v>-1.9541024241742009E-2</v>
      </c>
      <c r="L59" s="79">
        <f>'Segment Data'!L83</f>
        <v>73663.024519159793</v>
      </c>
      <c r="M59" s="80">
        <f>'Segment Data'!M83</f>
        <v>-61596.19256218434</v>
      </c>
      <c r="N59" s="78">
        <f>'Segment Data'!N83</f>
        <v>-0.45539367956817861</v>
      </c>
      <c r="O59" s="77">
        <f>'Segment Data'!O83</f>
        <v>30577.711699724197</v>
      </c>
      <c r="P59" s="76">
        <f>'Segment Data'!P83</f>
        <v>-22747.049397349358</v>
      </c>
      <c r="Q59" s="78">
        <f>'Segment Data'!Q83</f>
        <v>-0.4265757394757031</v>
      </c>
    </row>
    <row r="60" spans="2:17">
      <c r="B60" s="339"/>
      <c r="C60" s="151" t="s">
        <v>204</v>
      </c>
      <c r="D60" s="77">
        <f>'Segment Data'!D84</f>
        <v>3222771.321901089</v>
      </c>
      <c r="E60" s="76">
        <f>'Segment Data'!E84</f>
        <v>-104535.63042849815</v>
      </c>
      <c r="F60" s="78">
        <f>'Segment Data'!F84</f>
        <v>-3.1417489256682002E-2</v>
      </c>
      <c r="G60" s="95">
        <f>'Segment Data'!G84</f>
        <v>30.638147958351922</v>
      </c>
      <c r="H60" s="81">
        <f>'Segment Data'!H84</f>
        <v>-1.1127407256420092</v>
      </c>
      <c r="I60" s="181">
        <f>'Segment Data'!I84</f>
        <v>6.638864111971059</v>
      </c>
      <c r="J60" s="182">
        <f>'Segment Data'!J84</f>
        <v>0.22978004847517575</v>
      </c>
      <c r="K60" s="78">
        <f>'Segment Data'!K84</f>
        <v>3.5852244439097042E-2</v>
      </c>
      <c r="L60" s="79">
        <f>'Segment Data'!L84</f>
        <v>21395540.870058671</v>
      </c>
      <c r="M60" s="80">
        <f>'Segment Data'!M84</f>
        <v>70550.907524056733</v>
      </c>
      <c r="N60" s="78">
        <f>'Segment Data'!N84</f>
        <v>3.3083676779218189E-3</v>
      </c>
      <c r="O60" s="77">
        <f>'Segment Data'!O84</f>
        <v>9002069.112545928</v>
      </c>
      <c r="P60" s="76">
        <f>'Segment Data'!P84</f>
        <v>-627204.91642050259</v>
      </c>
      <c r="Q60" s="78">
        <f>'Segment Data'!Q84</f>
        <v>-6.5135223541646817E-2</v>
      </c>
    </row>
    <row r="61" spans="2:17">
      <c r="B61" s="339"/>
      <c r="C61" s="151" t="s">
        <v>339</v>
      </c>
      <c r="D61" s="77">
        <f>'Segment Data'!D85</f>
        <v>146129.30594704725</v>
      </c>
      <c r="E61" s="76">
        <f>'Segment Data'!E85</f>
        <v>122870.69786119113</v>
      </c>
      <c r="F61" s="78">
        <f>'Segment Data'!F85</f>
        <v>5.2828052911691881</v>
      </c>
      <c r="G61" s="95">
        <f>'Segment Data'!G85</f>
        <v>1.3892178033953344</v>
      </c>
      <c r="H61" s="81">
        <f>'Segment Data'!H85</f>
        <v>1.1672721017035754</v>
      </c>
      <c r="I61" s="181">
        <f>'Segment Data'!I85</f>
        <v>7.6220689676291853</v>
      </c>
      <c r="J61" s="182">
        <f>'Segment Data'!J85</f>
        <v>-0.80226699896836973</v>
      </c>
      <c r="K61" s="78">
        <f>'Segment Data'!K85</f>
        <v>-9.5232075518990919E-2</v>
      </c>
      <c r="L61" s="79">
        <f>'Segment Data'!L85</f>
        <v>1113807.6481201798</v>
      </c>
      <c r="M61" s="80">
        <f>'Segment Data'!M85</f>
        <v>917869.31948950537</v>
      </c>
      <c r="N61" s="78">
        <f>'Segment Data'!N85</f>
        <v>4.6844807032094469</v>
      </c>
      <c r="O61" s="77">
        <f>'Segment Data'!O85</f>
        <v>441262.61405430146</v>
      </c>
      <c r="P61" s="76">
        <f>'Segment Data'!P85</f>
        <v>362391.55296953651</v>
      </c>
      <c r="Q61" s="78">
        <f>'Segment Data'!Q85</f>
        <v>4.5947340885913048</v>
      </c>
    </row>
    <row r="62" spans="2:17" ht="15" thickBot="1">
      <c r="B62" s="340"/>
      <c r="C62" s="152" t="s">
        <v>340</v>
      </c>
      <c r="D62" s="144">
        <f>'Segment Data'!D86</f>
        <v>7112343.7303614179</v>
      </c>
      <c r="E62" s="138">
        <f>'Segment Data'!E86</f>
        <v>10319.942134124227</v>
      </c>
      <c r="F62" s="140">
        <f>'Segment Data'!F86</f>
        <v>1.4530987844945172E-3</v>
      </c>
      <c r="G62" s="141">
        <f>'Segment Data'!G86</f>
        <v>67.61542094551308</v>
      </c>
      <c r="H62" s="142">
        <f>'Segment Data'!H86</f>
        <v>-0.15577358560848609</v>
      </c>
      <c r="I62" s="183">
        <f>'Segment Data'!I86</f>
        <v>5.5759758156063954</v>
      </c>
      <c r="J62" s="184">
        <f>'Segment Data'!J86</f>
        <v>0.18836780903738592</v>
      </c>
      <c r="K62" s="140">
        <f>'Segment Data'!K86</f>
        <v>3.4963161538054101E-2</v>
      </c>
      <c r="L62" s="143">
        <f>'Segment Data'!L86</f>
        <v>39658256.632775038</v>
      </c>
      <c r="M62" s="139">
        <f>'Segment Data'!M86</f>
        <v>1395336.4084781036</v>
      </c>
      <c r="N62" s="140">
        <f>'Segment Data'!N86</f>
        <v>3.6467065250081608E-2</v>
      </c>
      <c r="O62" s="144">
        <f>'Segment Data'!O86</f>
        <v>15897274.027267389</v>
      </c>
      <c r="P62" s="138">
        <f>'Segment Data'!P86</f>
        <v>-366579.05769769102</v>
      </c>
      <c r="Q62" s="140">
        <f>'Segment Data'!Q86</f>
        <v>-2.2539496377803028E-2</v>
      </c>
    </row>
    <row r="63" spans="2:17">
      <c r="B63" s="344" t="s">
        <v>91</v>
      </c>
      <c r="C63" s="153" t="s">
        <v>205</v>
      </c>
      <c r="D63" s="116">
        <f>'Type Data'!D55</f>
        <v>3372266.8444696353</v>
      </c>
      <c r="E63" s="110">
        <f>'Type Data'!E55</f>
        <v>-154882.62279668357</v>
      </c>
      <c r="F63" s="112">
        <f>'Type Data'!F55</f>
        <v>-4.3911556409522892E-2</v>
      </c>
      <c r="G63" s="113">
        <f>'Type Data'!G55</f>
        <v>32.059367611276102</v>
      </c>
      <c r="H63" s="114">
        <f>'Type Data'!H55</f>
        <v>-1.5985220007936292</v>
      </c>
      <c r="I63" s="185">
        <f>'Type Data'!I55</f>
        <v>4.6476427431922813</v>
      </c>
      <c r="J63" s="186">
        <f>'Type Data'!J55</f>
        <v>0.26146180999848312</v>
      </c>
      <c r="K63" s="112">
        <f>'Type Data'!K55</f>
        <v>5.9610356704573896E-2</v>
      </c>
      <c r="L63" s="115">
        <f>'Type Data'!L55</f>
        <v>15673091.527807234</v>
      </c>
      <c r="M63" s="111">
        <f>'Type Data'!M55</f>
        <v>202375.78595904447</v>
      </c>
      <c r="N63" s="112">
        <f>'Type Data'!N55</f>
        <v>1.3081216754026398E-2</v>
      </c>
      <c r="O63" s="116">
        <f>'Type Data'!O55</f>
        <v>8594540.393345207</v>
      </c>
      <c r="P63" s="110">
        <f>'Type Data'!P55</f>
        <v>-335628.6277801469</v>
      </c>
      <c r="Q63" s="112">
        <f>'Type Data'!Q55</f>
        <v>-3.7583681449497579E-2</v>
      </c>
    </row>
    <row r="64" spans="2:17">
      <c r="B64" s="342"/>
      <c r="C64" s="154" t="s">
        <v>206</v>
      </c>
      <c r="D64" s="77">
        <f>'Type Data'!D56</f>
        <v>4352012.6635786006</v>
      </c>
      <c r="E64" s="76">
        <f>'Type Data'!E56</f>
        <v>531939.17522550048</v>
      </c>
      <c r="F64" s="78">
        <f>'Type Data'!F56</f>
        <v>0.1392484141593906</v>
      </c>
      <c r="G64" s="95">
        <f>'Type Data'!G56</f>
        <v>41.373586452509308</v>
      </c>
      <c r="H64" s="81">
        <f>'Type Data'!H56</f>
        <v>4.920463902918577</v>
      </c>
      <c r="I64" s="181">
        <f>'Type Data'!I56</f>
        <v>6.3225977244605476</v>
      </c>
      <c r="J64" s="182">
        <f>'Type Data'!J56</f>
        <v>8.6681340403520046E-2</v>
      </c>
      <c r="K64" s="78">
        <f>'Type Data'!K56</f>
        <v>1.3900337186228594E-2</v>
      </c>
      <c r="L64" s="79">
        <f>'Type Data'!L56</f>
        <v>27516025.363565546</v>
      </c>
      <c r="M64" s="80">
        <f>'Type Data'!M56</f>
        <v>3694366.5092425644</v>
      </c>
      <c r="N64" s="78">
        <f>'Type Data'!N56</f>
        <v>0.15508435125508221</v>
      </c>
      <c r="O64" s="77">
        <f>'Type Data'!O56</f>
        <v>8597326.1930116583</v>
      </c>
      <c r="P64" s="76">
        <f>'Type Data'!P56</f>
        <v>718012.15720593743</v>
      </c>
      <c r="Q64" s="78">
        <f>'Type Data'!Q56</f>
        <v>9.112622671759206E-2</v>
      </c>
    </row>
    <row r="65" spans="2:17">
      <c r="B65" s="342"/>
      <c r="C65" s="154" t="s">
        <v>207</v>
      </c>
      <c r="D65" s="77">
        <f>'Type Data'!D57</f>
        <v>2790649.2660379624</v>
      </c>
      <c r="E65" s="76">
        <f>'Type Data'!E57</f>
        <v>-337246.00666698674</v>
      </c>
      <c r="F65" s="78">
        <f>'Type Data'!F57</f>
        <v>-0.1078188293610426</v>
      </c>
      <c r="G65" s="95">
        <f>'Type Data'!G57</f>
        <v>26.530062661194737</v>
      </c>
      <c r="H65" s="81">
        <f>'Type Data'!H57</f>
        <v>-3.3179363487289457</v>
      </c>
      <c r="I65" s="181">
        <f>'Type Data'!I57</f>
        <v>6.8898879884717514</v>
      </c>
      <c r="J65" s="182">
        <f>'Type Data'!J57</f>
        <v>0.28702749160444352</v>
      </c>
      <c r="K65" s="78">
        <f>'Type Data'!K57</f>
        <v>4.3470173531702239E-2</v>
      </c>
      <c r="L65" s="79">
        <f>'Type Data'!L57</f>
        <v>19227260.858112466</v>
      </c>
      <c r="M65" s="80">
        <f>'Type Data'!M57</f>
        <v>-1425795.276369039</v>
      </c>
      <c r="N65" s="78">
        <f>'Type Data'!N57</f>
        <v>-6.9035559051649945E-2</v>
      </c>
      <c r="O65" s="77">
        <f>'Type Data'!O57</f>
        <v>8231985.6208726838</v>
      </c>
      <c r="P65" s="76">
        <f>'Type Data'!P57</f>
        <v>-984729.98142672516</v>
      </c>
      <c r="Q65" s="78">
        <f>'Type Data'!Q57</f>
        <v>-0.10684174535894894</v>
      </c>
    </row>
    <row r="66" spans="2:17" ht="15" thickBot="1">
      <c r="B66" s="345"/>
      <c r="C66" s="155" t="s">
        <v>208</v>
      </c>
      <c r="D66" s="144">
        <f>'Type Data'!D58</f>
        <v>3890.2037514150143</v>
      </c>
      <c r="E66" s="138">
        <f>'Type Data'!E58</f>
        <v>-405.18511512272835</v>
      </c>
      <c r="F66" s="140">
        <f>'Type Data'!F58</f>
        <v>-9.4330252210511487E-2</v>
      </c>
      <c r="G66" s="141">
        <f>'Type Data'!G58</f>
        <v>3.6983275019860984E-2</v>
      </c>
      <c r="H66" s="142">
        <f>'Type Data'!H58</f>
        <v>-4.0055533959903675E-3</v>
      </c>
      <c r="I66" s="183">
        <f>'Type Data'!I58</f>
        <v>6.3377573687392701</v>
      </c>
      <c r="J66" s="184">
        <f>'Type Data'!J58</f>
        <v>0.53167405817641367</v>
      </c>
      <c r="K66" s="140">
        <f>'Type Data'!K58</f>
        <v>9.1571896188460275E-2</v>
      </c>
      <c r="L66" s="143">
        <f>'Type Data'!L58</f>
        <v>24655.167491427659</v>
      </c>
      <c r="M66" s="139">
        <f>'Type Data'!M58</f>
        <v>-284.21811895463179</v>
      </c>
      <c r="N66" s="140">
        <f>'Type Data'!N58</f>
        <v>-1.1396356084903371E-2</v>
      </c>
      <c r="O66" s="144">
        <f>'Type Data'!O58</f>
        <v>15560.815005660057</v>
      </c>
      <c r="P66" s="138">
        <f>'Type Data'!P58</f>
        <v>-1620.7404604909134</v>
      </c>
      <c r="Q66" s="140">
        <f>'Type Data'!Q58</f>
        <v>-9.4330252210511487E-2</v>
      </c>
    </row>
    <row r="67" spans="2:17" ht="15" thickBot="1">
      <c r="B67" s="94" t="s">
        <v>209</v>
      </c>
      <c r="C67" s="156" t="s">
        <v>210</v>
      </c>
      <c r="D67" s="137">
        <f>Granola!D16</f>
        <v>198183.06777401816</v>
      </c>
      <c r="E67" s="131">
        <f>Granola!E16</f>
        <v>-9036.7984617952316</v>
      </c>
      <c r="F67" s="133">
        <f>Granola!F16</f>
        <v>-4.3609710912135606E-2</v>
      </c>
      <c r="G67" s="134">
        <f>Granola!G16</f>
        <v>1.8840809808741408</v>
      </c>
      <c r="H67" s="135">
        <f>Granola!H16</f>
        <v>-9.3318459643032092E-2</v>
      </c>
      <c r="I67" s="187">
        <f>Granola!I16</f>
        <v>6.1087387472510759</v>
      </c>
      <c r="J67" s="188">
        <f>Granola!J16</f>
        <v>-4.6847333619641773E-2</v>
      </c>
      <c r="K67" s="133">
        <f>Granola!K16</f>
        <v>-7.6105399232781331E-3</v>
      </c>
      <c r="L67" s="136">
        <f>Granola!L16</f>
        <v>1210648.5851602308</v>
      </c>
      <c r="M67" s="132">
        <f>Granola!M16</f>
        <v>-64911.139120834181</v>
      </c>
      <c r="N67" s="133">
        <f>Granola!N16</f>
        <v>-5.0888357389474337E-2</v>
      </c>
      <c r="O67" s="137">
        <f>Granola!O16</f>
        <v>469674.69700982852</v>
      </c>
      <c r="P67" s="131">
        <f>Granola!P16</f>
        <v>-29732.579114217195</v>
      </c>
      <c r="Q67" s="133">
        <f>Granola!Q16</f>
        <v>-5.9535734731329872E-2</v>
      </c>
    </row>
    <row r="68" spans="2:17">
      <c r="B68" s="341" t="s">
        <v>211</v>
      </c>
      <c r="C68" s="157" t="s">
        <v>22</v>
      </c>
      <c r="D68" s="125">
        <f>'NB vs PL'!D29</f>
        <v>10022177.019306155</v>
      </c>
      <c r="E68" s="117">
        <f>'NB vs PL'!E29</f>
        <v>134410.04340078868</v>
      </c>
      <c r="F68" s="121">
        <f>'NB vs PL'!F29</f>
        <v>1.3593569076650042E-2</v>
      </c>
      <c r="G68" s="122">
        <f>'NB vs PL'!G29</f>
        <v>95.278538782938952</v>
      </c>
      <c r="H68" s="123">
        <f>'NB vs PL'!H29</f>
        <v>0.92433789821558321</v>
      </c>
      <c r="I68" s="189">
        <f>'NB vs PL'!I29</f>
        <v>5.8863187322726773</v>
      </c>
      <c r="J68" s="190">
        <f>'NB vs PL'!J29</f>
        <v>0.21518050608624861</v>
      </c>
      <c r="K68" s="121">
        <f>'NB vs PL'!K29</f>
        <v>3.7943089641626897E-2</v>
      </c>
      <c r="L68" s="124">
        <f>'NB vs PL'!L29</f>
        <v>58993728.326894566</v>
      </c>
      <c r="M68" s="118">
        <f>'NB vs PL'!M29</f>
        <v>2918835.0582138598</v>
      </c>
      <c r="N68" s="121">
        <f>'NB vs PL'!N29</f>
        <v>5.2052440728301938E-2</v>
      </c>
      <c r="O68" s="125">
        <f>'NB vs PL'!O29</f>
        <v>24208585.830917098</v>
      </c>
      <c r="P68" s="117">
        <f>'NB vs PL'!P29</f>
        <v>-356292.42507926002</v>
      </c>
      <c r="Q68" s="121">
        <f>'NB vs PL'!Q29</f>
        <v>-1.4504139665023091E-2</v>
      </c>
    </row>
    <row r="69" spans="2:17" ht="15" thickBot="1">
      <c r="B69" s="343"/>
      <c r="C69" s="158" t="s">
        <v>21</v>
      </c>
      <c r="D69" s="130">
        <f>'NB vs PL'!D30</f>
        <v>496641.95853145607</v>
      </c>
      <c r="E69" s="119">
        <f>'NB vs PL'!E30</f>
        <v>-95004.682754068752</v>
      </c>
      <c r="F69" s="126">
        <f>'NB vs PL'!F30</f>
        <v>-0.16057672962977257</v>
      </c>
      <c r="G69" s="127">
        <f>'NB vs PL'!G30</f>
        <v>4.7214612170610062</v>
      </c>
      <c r="H69" s="128">
        <f>'NB vs PL'!H30</f>
        <v>-0.92433789821544998</v>
      </c>
      <c r="I69" s="191">
        <f>'NB vs PL'!I30</f>
        <v>6.941227036627339</v>
      </c>
      <c r="J69" s="192">
        <f>'NB vs PL'!J30</f>
        <v>0.35709966100612611</v>
      </c>
      <c r="K69" s="126">
        <f>'NB vs PL'!K30</f>
        <v>5.423644480639072E-2</v>
      </c>
      <c r="L69" s="129">
        <f>'NB vs PL'!L30</f>
        <v>3447304.5900820964</v>
      </c>
      <c r="M69" s="120">
        <f>'NB vs PL'!M30</f>
        <v>-448172.25750027131</v>
      </c>
      <c r="N69" s="126">
        <f>'NB vs PL'!N30</f>
        <v>-0.11504939575713778</v>
      </c>
      <c r="O69" s="130">
        <f>'NB vs PL'!O30</f>
        <v>1230827.1913180989</v>
      </c>
      <c r="P69" s="119">
        <f>'NB vs PL'!P30</f>
        <v>-247674.76738217101</v>
      </c>
      <c r="Q69" s="126">
        <f>'NB vs PL'!Q30</f>
        <v>-0.16751737522207841</v>
      </c>
    </row>
    <row r="70" spans="2:17">
      <c r="B70" s="344" t="s">
        <v>92</v>
      </c>
      <c r="C70" s="153" t="s">
        <v>200</v>
      </c>
      <c r="D70" s="116">
        <f>Package!D55</f>
        <v>5917556.5440440681</v>
      </c>
      <c r="E70" s="110">
        <f>Package!E55</f>
        <v>-459421.92866183352</v>
      </c>
      <c r="F70" s="112">
        <f>Package!F55</f>
        <v>-7.2043826183231574E-2</v>
      </c>
      <c r="G70" s="113">
        <f>Package!G55</f>
        <v>56.256853136382794</v>
      </c>
      <c r="H70" s="114">
        <f>Package!H55</f>
        <v>-4.5955829411932712</v>
      </c>
      <c r="I70" s="185">
        <f>Package!I55</f>
        <v>5.7195939951159573</v>
      </c>
      <c r="J70" s="186">
        <f>Package!J55</f>
        <v>0.22771516598415165</v>
      </c>
      <c r="K70" s="112">
        <f>Package!K55</f>
        <v>4.1463982194259452E-2</v>
      </c>
      <c r="L70" s="115">
        <f>Package!L55</f>
        <v>33846020.875073589</v>
      </c>
      <c r="M70" s="111">
        <f>Package!M55</f>
        <v>-1175572.1930092275</v>
      </c>
      <c r="N70" s="112">
        <f>Package!N55</f>
        <v>-3.3567067915039932E-2</v>
      </c>
      <c r="O70" s="116">
        <f>Package!O55</f>
        <v>16615221.976710593</v>
      </c>
      <c r="P70" s="110">
        <f>Package!P55</f>
        <v>-1336337.3285617102</v>
      </c>
      <c r="Q70" s="112">
        <f>Package!Q55</f>
        <v>-7.4441295368098362E-2</v>
      </c>
    </row>
    <row r="71" spans="2:17">
      <c r="B71" s="342"/>
      <c r="C71" s="154" t="s">
        <v>201</v>
      </c>
      <c r="D71" s="77">
        <f>Package!D56</f>
        <v>239635.95813594759</v>
      </c>
      <c r="E71" s="76">
        <f>Package!E56</f>
        <v>-35554.101659834385</v>
      </c>
      <c r="F71" s="78">
        <f>Package!F56</f>
        <v>-0.129198349992071</v>
      </c>
      <c r="G71" s="95">
        <f>Package!G56</f>
        <v>2.2781641041721805</v>
      </c>
      <c r="H71" s="81">
        <f>Package!H56</f>
        <v>-0.3478421767932689</v>
      </c>
      <c r="I71" s="181">
        <f>Package!I56</f>
        <v>4.1657658633092547</v>
      </c>
      <c r="J71" s="182">
        <f>Package!J56</f>
        <v>0.22302448622973525</v>
      </c>
      <c r="K71" s="78">
        <f>Package!K56</f>
        <v>5.6565842113371054E-2</v>
      </c>
      <c r="L71" s="79">
        <f>Package!L56</f>
        <v>998267.29402413603</v>
      </c>
      <c r="M71" s="80">
        <f>Package!M56</f>
        <v>-86735.941293680691</v>
      </c>
      <c r="N71" s="78">
        <f>Package!N56</f>
        <v>-7.9940721345659577E-2</v>
      </c>
      <c r="O71" s="77">
        <f>Package!O56</f>
        <v>170970.08769547939</v>
      </c>
      <c r="P71" s="76">
        <f>Package!P56</f>
        <v>-11829.365323543549</v>
      </c>
      <c r="Q71" s="78">
        <f>Package!Q56</f>
        <v>-6.4712257767601367E-2</v>
      </c>
    </row>
    <row r="72" spans="2:17">
      <c r="B72" s="342"/>
      <c r="C72" s="154" t="s">
        <v>202</v>
      </c>
      <c r="D72" s="77">
        <f>Package!D57</f>
        <v>6654.479746142888</v>
      </c>
      <c r="E72" s="76">
        <f>Package!E57</f>
        <v>2884.3832263451577</v>
      </c>
      <c r="F72" s="78">
        <f>Package!F57</f>
        <v>0.76506880160720869</v>
      </c>
      <c r="G72" s="95">
        <f>Package!G57</f>
        <v>6.3262613038245E-2</v>
      </c>
      <c r="H72" s="81">
        <f>Package!H57</f>
        <v>2.728639664372183E-2</v>
      </c>
      <c r="I72" s="181">
        <f>Package!I57</f>
        <v>7.4087949767173447</v>
      </c>
      <c r="J72" s="182">
        <f>Package!J57</f>
        <v>3.0307064836538125</v>
      </c>
      <c r="K72" s="78">
        <f>Package!K57</f>
        <v>0.69224422677968755</v>
      </c>
      <c r="L72" s="79">
        <f>Package!L57</f>
        <v>49301.676115890739</v>
      </c>
      <c r="M72" s="80">
        <f>Package!M57</f>
        <v>32795.859924825432</v>
      </c>
      <c r="N72" s="78">
        <f>Package!N57</f>
        <v>1.9869274893887412</v>
      </c>
      <c r="O72" s="77">
        <f>Package!O57</f>
        <v>48730.698812246323</v>
      </c>
      <c r="P72" s="76">
        <f>Package!P57</f>
        <v>33231.41480588913</v>
      </c>
      <c r="Q72" s="78">
        <f>Package!Q57</f>
        <v>2.1440612864606465</v>
      </c>
    </row>
    <row r="73" spans="2:17" ht="15" thickBot="1">
      <c r="B73" s="345"/>
      <c r="C73" s="155" t="s">
        <v>203</v>
      </c>
      <c r="D73" s="144">
        <f>Package!D58</f>
        <v>4354494.7890592907</v>
      </c>
      <c r="E73" s="138">
        <f>Package!E58</f>
        <v>534385.52353608655</v>
      </c>
      <c r="F73" s="140">
        <f>Package!F58</f>
        <v>0.13988749703024445</v>
      </c>
      <c r="G73" s="141">
        <f>Package!G58</f>
        <v>41.397183450289383</v>
      </c>
      <c r="H73" s="142">
        <f>Package!H58</f>
        <v>4.9437194963853131</v>
      </c>
      <c r="I73" s="183">
        <f>Package!I58</f>
        <v>6.3253632495980572</v>
      </c>
      <c r="J73" s="184">
        <f>Package!J58</f>
        <v>8.9414736312899201E-2</v>
      </c>
      <c r="K73" s="140">
        <f>Package!K58</f>
        <v>1.433859438101657E-2</v>
      </c>
      <c r="L73" s="143">
        <f>Package!L58</f>
        <v>27543761.309281882</v>
      </c>
      <c r="M73" s="139">
        <f>Package!M58</f>
        <v>3721756.6143556014</v>
      </c>
      <c r="N73" s="140">
        <f>Package!N58</f>
        <v>0.15623188149015343</v>
      </c>
      <c r="O73" s="144">
        <f>Package!O58</f>
        <v>8602919.0850366503</v>
      </c>
      <c r="P73" s="138">
        <f>Package!P58</f>
        <v>723524.43370568566</v>
      </c>
      <c r="Q73" s="140">
        <f>Package!Q58</f>
        <v>9.1824875605573328E-2</v>
      </c>
    </row>
    <row r="74" spans="2:17">
      <c r="B74" s="341" t="s">
        <v>212</v>
      </c>
      <c r="C74" s="159" t="s">
        <v>213</v>
      </c>
      <c r="D74" s="116">
        <f>Flavor!D172</f>
        <v>2669430.7844339497</v>
      </c>
      <c r="E74" s="110">
        <f>Flavor!E172</f>
        <v>-140102.76694867807</v>
      </c>
      <c r="F74" s="112">
        <f>Flavor!F172</f>
        <v>-4.9866913630460363E-2</v>
      </c>
      <c r="G74" s="113">
        <f>Flavor!G172</f>
        <v>25.377666352641359</v>
      </c>
      <c r="H74" s="114">
        <f>Flavor!H172</f>
        <v>-1.4323599905668232</v>
      </c>
      <c r="I74" s="185">
        <f>Flavor!I172</f>
        <v>5.394258562146466</v>
      </c>
      <c r="J74" s="186">
        <f>Flavor!J172</f>
        <v>0.20092589390399684</v>
      </c>
      <c r="K74" s="112">
        <f>Flavor!K172</f>
        <v>3.8689201470314113E-2</v>
      </c>
      <c r="L74" s="115">
        <f>Flavor!L172</f>
        <v>14399599.864990192</v>
      </c>
      <c r="M74" s="111">
        <f>Flavor!M172</f>
        <v>-191242.50992849097</v>
      </c>
      <c r="N74" s="112">
        <f>Flavor!N172</f>
        <v>-1.3107023228297796E-2</v>
      </c>
      <c r="O74" s="116">
        <f>Flavor!O172</f>
        <v>6940632.8649698403</v>
      </c>
      <c r="P74" s="110">
        <f>Flavor!P172</f>
        <v>-402541.69391616806</v>
      </c>
      <c r="Q74" s="112">
        <f>Flavor!Q172</f>
        <v>-5.4818483571121235E-2</v>
      </c>
    </row>
    <row r="75" spans="2:17">
      <c r="B75" s="342"/>
      <c r="C75" s="154" t="s">
        <v>214</v>
      </c>
      <c r="D75" s="77">
        <f>Flavor!D173</f>
        <v>2908918.2006551288</v>
      </c>
      <c r="E75" s="76">
        <f>Flavor!E173</f>
        <v>216922.25834295154</v>
      </c>
      <c r="F75" s="78">
        <f>Flavor!F173</f>
        <v>8.0580455168381582E-2</v>
      </c>
      <c r="G75" s="95">
        <f>Flavor!G173</f>
        <v>27.654418302891305</v>
      </c>
      <c r="H75" s="81">
        <f>Flavor!H173</f>
        <v>1.9659967876253717</v>
      </c>
      <c r="I75" s="181">
        <f>Flavor!I173</f>
        <v>6.254302311447085</v>
      </c>
      <c r="J75" s="182">
        <f>Flavor!J173</f>
        <v>0.2519164201255979</v>
      </c>
      <c r="K75" s="78">
        <f>Flavor!K173</f>
        <v>4.1969380957300614E-2</v>
      </c>
      <c r="L75" s="79">
        <f>Flavor!L173</f>
        <v>18193253.826167867</v>
      </c>
      <c r="M75" s="80">
        <f>Flavor!M173</f>
        <v>2034855.3625385612</v>
      </c>
      <c r="N75" s="78">
        <f>Flavor!N173</f>
        <v>0.12593174794635659</v>
      </c>
      <c r="O75" s="77">
        <f>Flavor!O173</f>
        <v>6660033.235948097</v>
      </c>
      <c r="P75" s="76">
        <f>Flavor!P173</f>
        <v>382475.04837405123</v>
      </c>
      <c r="Q75" s="78">
        <f>Flavor!Q173</f>
        <v>6.0927360120871812E-2</v>
      </c>
    </row>
    <row r="76" spans="2:17">
      <c r="B76" s="342"/>
      <c r="C76" s="154" t="s">
        <v>215</v>
      </c>
      <c r="D76" s="77">
        <f>Flavor!D174</f>
        <v>477234.83655707951</v>
      </c>
      <c r="E76" s="76">
        <f>Flavor!E174</f>
        <v>111483.26239680959</v>
      </c>
      <c r="F76" s="78">
        <f>Flavor!F174</f>
        <v>0.30480596741863469</v>
      </c>
      <c r="G76" s="95">
        <f>Flavor!G174</f>
        <v>4.5369621586090476</v>
      </c>
      <c r="H76" s="81">
        <f>Flavor!H174</f>
        <v>1.0467709368380667</v>
      </c>
      <c r="I76" s="181">
        <f>Flavor!I174</f>
        <v>5.290572380440433</v>
      </c>
      <c r="J76" s="182">
        <f>Flavor!J174</f>
        <v>0.44793574855852558</v>
      </c>
      <c r="K76" s="78">
        <f>Flavor!K174</f>
        <v>9.2498319120105504E-2</v>
      </c>
      <c r="L76" s="79">
        <f>Flavor!L174</f>
        <v>2524845.445272889</v>
      </c>
      <c r="M76" s="80">
        <f>Flavor!M174</f>
        <v>753643.47407589387</v>
      </c>
      <c r="N76" s="78">
        <f>Flavor!N174</f>
        <v>0.42549832618274158</v>
      </c>
      <c r="O76" s="77">
        <f>Flavor!O174</f>
        <v>1023109.2892781281</v>
      </c>
      <c r="P76" s="76">
        <f>Flavor!P174</f>
        <v>258966.62573958503</v>
      </c>
      <c r="Q76" s="78">
        <f>Flavor!Q174</f>
        <v>0.33889826873476597</v>
      </c>
    </row>
    <row r="77" spans="2:17">
      <c r="B77" s="342"/>
      <c r="C77" s="154" t="s">
        <v>216</v>
      </c>
      <c r="D77" s="77">
        <f>Flavor!D175</f>
        <v>19778.58117638819</v>
      </c>
      <c r="E77" s="76">
        <f>Flavor!E175</f>
        <v>-3270.1413372016395</v>
      </c>
      <c r="F77" s="78">
        <f>Flavor!F175</f>
        <v>-0.14187950483040965</v>
      </c>
      <c r="G77" s="95">
        <f>Flavor!G175</f>
        <v>0.18803043590787352</v>
      </c>
      <c r="H77" s="81">
        <f>Flavor!H175</f>
        <v>-3.1912428793827469E-2</v>
      </c>
      <c r="I77" s="181">
        <f>Flavor!I175</f>
        <v>5.9814673532984299</v>
      </c>
      <c r="J77" s="182">
        <f>Flavor!J175</f>
        <v>0.236627759523798</v>
      </c>
      <c r="K77" s="78">
        <f>Flavor!K175</f>
        <v>4.1189619946955275E-2</v>
      </c>
      <c r="L77" s="79">
        <f>Flavor!L175</f>
        <v>118304.93760112881</v>
      </c>
      <c r="M77" s="80">
        <f>Flavor!M175</f>
        <v>-14106.276080866795</v>
      </c>
      <c r="N77" s="78">
        <f>Flavor!N175</f>
        <v>-0.10653384776568114</v>
      </c>
      <c r="O77" s="77">
        <f>Flavor!O175</f>
        <v>42273.574640035629</v>
      </c>
      <c r="P77" s="76">
        <f>Flavor!P175</f>
        <v>-9532.6154118601116</v>
      </c>
      <c r="Q77" s="78">
        <f>Flavor!Q175</f>
        <v>-0.18400533608649891</v>
      </c>
    </row>
    <row r="78" spans="2:17">
      <c r="B78" s="342"/>
      <c r="C78" s="154" t="s">
        <v>217</v>
      </c>
      <c r="D78" s="77">
        <f>Flavor!D176</f>
        <v>89513.284629217771</v>
      </c>
      <c r="E78" s="76">
        <f>Flavor!E176</f>
        <v>-10667.429200210667</v>
      </c>
      <c r="F78" s="78">
        <f>Flavor!F176</f>
        <v>-0.10648186454703691</v>
      </c>
      <c r="G78" s="95">
        <f>Flavor!G176</f>
        <v>0.85098227108780711</v>
      </c>
      <c r="H78" s="81">
        <f>Flavor!H176</f>
        <v>-0.10499406011728463</v>
      </c>
      <c r="I78" s="181">
        <f>Flavor!I176</f>
        <v>4.7921662870708177</v>
      </c>
      <c r="J78" s="182">
        <f>Flavor!J176</f>
        <v>0.40881652528090306</v>
      </c>
      <c r="K78" s="78">
        <f>Flavor!K176</f>
        <v>9.3265777886263238E-2</v>
      </c>
      <c r="L78" s="79">
        <f>Flavor!L176</f>
        <v>428962.54484511184</v>
      </c>
      <c r="M78" s="80">
        <f>Flavor!M176</f>
        <v>-10164.563255056913</v>
      </c>
      <c r="N78" s="78">
        <f>Flavor!N176</f>
        <v>-2.3147200588532757E-2</v>
      </c>
      <c r="O78" s="77">
        <f>Flavor!O176</f>
        <v>131426.15738528839</v>
      </c>
      <c r="P78" s="76">
        <f>Flavor!P176</f>
        <v>-3231.1262468756177</v>
      </c>
      <c r="Q78" s="78">
        <f>Flavor!Q176</f>
        <v>-2.3995183622609748E-2</v>
      </c>
    </row>
    <row r="79" spans="2:17">
      <c r="B79" s="342"/>
      <c r="C79" s="154" t="s">
        <v>218</v>
      </c>
      <c r="D79" s="77">
        <f>Flavor!D177</f>
        <v>1209110.6063075208</v>
      </c>
      <c r="E79" s="76">
        <f>Flavor!E177</f>
        <v>-122870.75338797644</v>
      </c>
      <c r="F79" s="78">
        <f>Flavor!F177</f>
        <v>-9.2246601270805917E-2</v>
      </c>
      <c r="G79" s="95">
        <f>Flavor!G177</f>
        <v>11.494737278538864</v>
      </c>
      <c r="H79" s="81">
        <f>Flavor!H177</f>
        <v>-1.2157197026652575</v>
      </c>
      <c r="I79" s="181">
        <f>Flavor!I177</f>
        <v>5.3565051575651124</v>
      </c>
      <c r="J79" s="182">
        <f>Flavor!J177</f>
        <v>0.10777107498736349</v>
      </c>
      <c r="K79" s="78">
        <f>Flavor!K177</f>
        <v>2.0532774816139125E-2</v>
      </c>
      <c r="L79" s="79">
        <f>Flavor!L177</f>
        <v>6476607.1987529155</v>
      </c>
      <c r="M79" s="80">
        <f>Flavor!M177</f>
        <v>-514608.7612390928</v>
      </c>
      <c r="N79" s="78">
        <f>Flavor!N177</f>
        <v>-7.3607905146114386E-2</v>
      </c>
      <c r="O79" s="77">
        <f>Flavor!O177</f>
        <v>3228672.8047923422</v>
      </c>
      <c r="P79" s="76">
        <f>Flavor!P177</f>
        <v>-316105.49072991544</v>
      </c>
      <c r="Q79" s="78">
        <f>Flavor!Q177</f>
        <v>-8.9174967903978081E-2</v>
      </c>
    </row>
    <row r="80" spans="2:17">
      <c r="B80" s="342"/>
      <c r="C80" s="154" t="s">
        <v>219</v>
      </c>
      <c r="D80" s="77">
        <f>Flavor!D178</f>
        <v>407.37317852648493</v>
      </c>
      <c r="E80" s="76">
        <f>Flavor!E178</f>
        <v>87.839252920174545</v>
      </c>
      <c r="F80" s="78">
        <f>Flavor!F178</f>
        <v>0.27489804956860525</v>
      </c>
      <c r="G80" s="95">
        <f>Flavor!G178</f>
        <v>3.872803395369676E-3</v>
      </c>
      <c r="H80" s="81">
        <f>Flavor!H178</f>
        <v>8.2364494739953047E-4</v>
      </c>
      <c r="I80" s="181">
        <f>Flavor!I178</f>
        <v>7.2100321910072456</v>
      </c>
      <c r="J80" s="182">
        <f>Flavor!J178</f>
        <v>0.13528110749391686</v>
      </c>
      <c r="K80" s="78">
        <f>Flavor!K178</f>
        <v>1.9121677342001427E-2</v>
      </c>
      <c r="L80" s="79">
        <f>Flavor!L178</f>
        <v>2937.1737309288978</v>
      </c>
      <c r="M80" s="80">
        <f>Flavor!M178</f>
        <v>676.5507445263861</v>
      </c>
      <c r="N80" s="78">
        <f>Flavor!N178</f>
        <v>0.29927623871640308</v>
      </c>
      <c r="O80" s="77">
        <f>Flavor!O178</f>
        <v>1207.8791303634644</v>
      </c>
      <c r="P80" s="76">
        <f>Flavor!P178</f>
        <v>194.63700211048126</v>
      </c>
      <c r="Q80" s="78">
        <f>Flavor!Q178</f>
        <v>0.19209327828292283</v>
      </c>
    </row>
    <row r="81" spans="2:17">
      <c r="B81" s="342"/>
      <c r="C81" s="154" t="s">
        <v>220</v>
      </c>
      <c r="D81" s="77">
        <f>Flavor!D179</f>
        <v>790640.09905049088</v>
      </c>
      <c r="E81" s="76">
        <f>Flavor!E179</f>
        <v>-159115.79423037113</v>
      </c>
      <c r="F81" s="78">
        <f>Flavor!F179</f>
        <v>-0.16753335815660728</v>
      </c>
      <c r="G81" s="95">
        <f>Flavor!G179</f>
        <v>7.5164341236056265</v>
      </c>
      <c r="H81" s="81">
        <f>Flavor!H179</f>
        <v>-1.5466292115683862</v>
      </c>
      <c r="I81" s="181">
        <f>Flavor!I179</f>
        <v>6.454153609546232</v>
      </c>
      <c r="J81" s="182">
        <f>Flavor!J179</f>
        <v>0.35230931448010416</v>
      </c>
      <c r="K81" s="78">
        <f>Flavor!K179</f>
        <v>5.7738168567325936E-2</v>
      </c>
      <c r="L81" s="79">
        <f>Flavor!L179</f>
        <v>5102912.649138716</v>
      </c>
      <c r="M81" s="80">
        <f>Flavor!M179</f>
        <v>-692349.92998254579</v>
      </c>
      <c r="N81" s="78">
        <f>Flavor!N179</f>
        <v>-0.1194682588631777</v>
      </c>
      <c r="O81" s="77">
        <f>Flavor!O179</f>
        <v>2330913.8396910275</v>
      </c>
      <c r="P81" s="76">
        <f>Flavor!P179</f>
        <v>-471985.92850858392</v>
      </c>
      <c r="Q81" s="78">
        <f>Flavor!Q179</f>
        <v>-0.16839201096789663</v>
      </c>
    </row>
    <row r="82" spans="2:17">
      <c r="B82" s="342"/>
      <c r="C82" s="154" t="s">
        <v>221</v>
      </c>
      <c r="D82" s="77">
        <f>Flavor!D180</f>
        <v>10632.198818475605</v>
      </c>
      <c r="E82" s="76">
        <f>Flavor!E180</f>
        <v>-724.94218431857189</v>
      </c>
      <c r="F82" s="78">
        <f>Flavor!F180</f>
        <v>-6.3831397720624905E-2</v>
      </c>
      <c r="G82" s="95">
        <f>Flavor!G180</f>
        <v>0.10107787614633235</v>
      </c>
      <c r="H82" s="81">
        <f>Flavor!H180</f>
        <v>-7.297853810193114E-3</v>
      </c>
      <c r="I82" s="181">
        <f>Flavor!I180</f>
        <v>4.867329268337123</v>
      </c>
      <c r="J82" s="182">
        <f>Flavor!J180</f>
        <v>0.2818107306016886</v>
      </c>
      <c r="K82" s="78">
        <f>Flavor!K180</f>
        <v>6.1456676771142499E-2</v>
      </c>
      <c r="L82" s="79">
        <f>Flavor!L180</f>
        <v>51750.412495945689</v>
      </c>
      <c r="M82" s="80">
        <f>Flavor!M180</f>
        <v>-327.96810804220877</v>
      </c>
      <c r="N82" s="78">
        <f>Flavor!N180</f>
        <v>-6.2975865270490884E-3</v>
      </c>
      <c r="O82" s="77">
        <f>Flavor!O180</f>
        <v>28521.671128988266</v>
      </c>
      <c r="P82" s="76">
        <f>Flavor!P180</f>
        <v>-1765.4703242338037</v>
      </c>
      <c r="Q82" s="78">
        <f>Flavor!Q180</f>
        <v>-5.829108458322288E-2</v>
      </c>
    </row>
    <row r="83" spans="2:17">
      <c r="B83" s="342"/>
      <c r="C83" s="154" t="s">
        <v>222</v>
      </c>
      <c r="D83" s="77">
        <f>Flavor!D181</f>
        <v>81659.272342582233</v>
      </c>
      <c r="E83" s="76">
        <f>Flavor!E181</f>
        <v>-10253.887290154118</v>
      </c>
      <c r="F83" s="78">
        <f>Flavor!F181</f>
        <v>-0.11156060058348849</v>
      </c>
      <c r="G83" s="95">
        <f>Flavor!G181</f>
        <v>0.77631597724642265</v>
      </c>
      <c r="H83" s="81">
        <f>Flavor!H181</f>
        <v>-0.10076706375462918</v>
      </c>
      <c r="I83" s="181">
        <f>Flavor!I181</f>
        <v>6.289092331498324</v>
      </c>
      <c r="J83" s="182">
        <f>Flavor!J181</f>
        <v>-0.16835368403181672</v>
      </c>
      <c r="K83" s="78">
        <f>Flavor!K181</f>
        <v>-2.6071249163667268E-2</v>
      </c>
      <c r="L83" s="79">
        <f>Flavor!L181</f>
        <v>513562.70348546712</v>
      </c>
      <c r="M83" s="80">
        <f>Flavor!M181</f>
        <v>-79961.562959732022</v>
      </c>
      <c r="N83" s="78">
        <f>Flavor!N181</f>
        <v>-0.13472332553249527</v>
      </c>
      <c r="O83" s="77">
        <f>Flavor!O181</f>
        <v>239837.86159266805</v>
      </c>
      <c r="P83" s="76">
        <f>Flavor!P181</f>
        <v>-31104.409599559556</v>
      </c>
      <c r="Q83" s="78">
        <f>Flavor!Q181</f>
        <v>-0.11480087423306369</v>
      </c>
    </row>
    <row r="84" spans="2:17">
      <c r="B84" s="342"/>
      <c r="C84" s="154" t="s">
        <v>223</v>
      </c>
      <c r="D84" s="77">
        <f>Flavor!D182</f>
        <v>96.701856382191181</v>
      </c>
      <c r="E84" s="76">
        <f>Flavor!E182</f>
        <v>50.267764991414545</v>
      </c>
      <c r="F84" s="78">
        <f>Flavor!F182</f>
        <v>1.082561615524567</v>
      </c>
      <c r="G84" s="95">
        <f>Flavor!G182</f>
        <v>9.1932237436479294E-4</v>
      </c>
      <c r="H84" s="81">
        <f>Flavor!H182</f>
        <v>4.7622419075455703E-4</v>
      </c>
      <c r="I84" s="181">
        <f>Flavor!I182</f>
        <v>5.6645783685673567</v>
      </c>
      <c r="J84" s="182">
        <f>Flavor!J182</f>
        <v>0.31617445847715686</v>
      </c>
      <c r="K84" s="78">
        <f>Flavor!K182</f>
        <v>5.9115665868216864E-2</v>
      </c>
      <c r="L84" s="79">
        <f>Flavor!L182</f>
        <v>547.77524386286734</v>
      </c>
      <c r="M84" s="80">
        <f>Flavor!M182</f>
        <v>299.42696790695186</v>
      </c>
      <c r="N84" s="78">
        <f>Flavor!N182</f>
        <v>1.2056736321378911</v>
      </c>
      <c r="O84" s="77">
        <f>Flavor!O182</f>
        <v>359.48398149013519</v>
      </c>
      <c r="P84" s="76">
        <f>Flavor!P182</f>
        <v>190.31922376155853</v>
      </c>
      <c r="Q84" s="78">
        <f>Flavor!Q182</f>
        <v>1.1250524418739984</v>
      </c>
    </row>
    <row r="85" spans="2:17">
      <c r="B85" s="342"/>
      <c r="C85" s="154" t="s">
        <v>224</v>
      </c>
      <c r="D85" s="77">
        <f>Flavor!D183</f>
        <v>7657.2380069984556</v>
      </c>
      <c r="E85" s="76">
        <f>Flavor!E183</f>
        <v>1910.907175348425</v>
      </c>
      <c r="F85" s="78">
        <f>Flavor!F183</f>
        <v>0.33254388432065218</v>
      </c>
      <c r="G85" s="95">
        <f>Flavor!G183</f>
        <v>7.2795605886285322E-2</v>
      </c>
      <c r="H85" s="81">
        <f>Flavor!H183</f>
        <v>1.7961136692097895E-2</v>
      </c>
      <c r="I85" s="181">
        <f>Flavor!I183</f>
        <v>4.2668931467499105</v>
      </c>
      <c r="J85" s="182">
        <f>Flavor!J183</f>
        <v>-0.59687393688334911</v>
      </c>
      <c r="K85" s="78">
        <f>Flavor!K183</f>
        <v>-0.12271844572735607</v>
      </c>
      <c r="L85" s="79">
        <f>Flavor!L183</f>
        <v>32672.616375094651</v>
      </c>
      <c r="M85" s="80">
        <f>Flavor!M183</f>
        <v>4723.8016244482969</v>
      </c>
      <c r="N85" s="78">
        <f>Flavor!N183</f>
        <v>0.16901616997332786</v>
      </c>
      <c r="O85" s="77">
        <f>Flavor!O183</f>
        <v>15703.274077177048</v>
      </c>
      <c r="P85" s="76">
        <f>Flavor!P183</f>
        <v>-6.8399327993392944</v>
      </c>
      <c r="Q85" s="78">
        <f>Flavor!Q183</f>
        <v>-4.3538403317733624E-4</v>
      </c>
    </row>
    <row r="86" spans="2:17" ht="15" thickBot="1">
      <c r="B86" s="343"/>
      <c r="C86" s="160" t="s">
        <v>225</v>
      </c>
      <c r="D86" s="144">
        <f>Flavor!D184</f>
        <v>31263.090209225767</v>
      </c>
      <c r="E86" s="138">
        <f>Flavor!E184</f>
        <v>-7979.5942851957734</v>
      </c>
      <c r="F86" s="140">
        <f>Flavor!F184</f>
        <v>-0.20333966414377425</v>
      </c>
      <c r="G86" s="141">
        <f>Flavor!G184</f>
        <v>0.29721102982278547</v>
      </c>
      <c r="H86" s="142">
        <f>Flavor!H184</f>
        <v>-7.7263019279027345E-2</v>
      </c>
      <c r="I86" s="183">
        <f>Flavor!I184</f>
        <v>3.339625581217224</v>
      </c>
      <c r="J86" s="184">
        <f>Flavor!J184</f>
        <v>-7.668231063204356E-3</v>
      </c>
      <c r="K86" s="140">
        <f>Flavor!K184</f>
        <v>-2.290874806110964E-3</v>
      </c>
      <c r="L86" s="143">
        <f>Flavor!L184</f>
        <v>104407.0158106321</v>
      </c>
      <c r="M86" s="139">
        <f>Flavor!M184</f>
        <v>-26949.779174818235</v>
      </c>
      <c r="N86" s="140">
        <f>Flavor!N184</f>
        <v>-0.20516471323621524</v>
      </c>
      <c r="O86" s="144">
        <f>Flavor!O184</f>
        <v>75216.007418143447</v>
      </c>
      <c r="P86" s="138">
        <f>Flavor!P184</f>
        <v>-18085.506661854699</v>
      </c>
      <c r="Q86" s="140">
        <f>Flavor!Q184</f>
        <v>-0.19383936949134511</v>
      </c>
    </row>
    <row r="87" spans="2:17">
      <c r="B87" s="344" t="s">
        <v>226</v>
      </c>
      <c r="C87" s="224" t="s">
        <v>338</v>
      </c>
      <c r="D87" s="116">
        <f>Fat!D55</f>
        <v>1368384.5773632389</v>
      </c>
      <c r="E87" s="110">
        <f>Fat!E55</f>
        <v>319055.48868548311</v>
      </c>
      <c r="F87" s="112">
        <f>Fat!F55</f>
        <v>0.30405665117653441</v>
      </c>
      <c r="G87" s="113">
        <f>Fat!G55</f>
        <v>13.008918398979251</v>
      </c>
      <c r="H87" s="114">
        <f>Fat!H55</f>
        <v>2.995675988579606</v>
      </c>
      <c r="I87" s="185">
        <f>Fat!I55</f>
        <v>4.4968153433045401</v>
      </c>
      <c r="J87" s="186">
        <f>Fat!J55</f>
        <v>-0.10815149310544836</v>
      </c>
      <c r="K87" s="112">
        <f>Fat!K55</f>
        <v>-2.3485835391979234E-2</v>
      </c>
      <c r="L87" s="115">
        <f>Fat!L55</f>
        <v>6153372.7630283115</v>
      </c>
      <c r="M87" s="111">
        <f>Fat!M55</f>
        <v>1321247.1091869306</v>
      </c>
      <c r="N87" s="112">
        <f>Fat!N55</f>
        <v>0.2734297913251868</v>
      </c>
      <c r="O87" s="116">
        <f>Fat!O55</f>
        <v>2138987.3775028377</v>
      </c>
      <c r="P87" s="110">
        <f>Fat!P55</f>
        <v>408605.42296276055</v>
      </c>
      <c r="Q87" s="112">
        <f>Fat!Q55</f>
        <v>0.23613597095755942</v>
      </c>
    </row>
    <row r="88" spans="2:17">
      <c r="B88" s="342"/>
      <c r="C88" s="225" t="s">
        <v>228</v>
      </c>
      <c r="D88" s="77">
        <f>Fat!D56</f>
        <v>158043.23171573735</v>
      </c>
      <c r="E88" s="76">
        <f>Fat!E56</f>
        <v>142151.05425253639</v>
      </c>
      <c r="F88" s="78">
        <f>Fat!F56</f>
        <v>8.9447185309686752</v>
      </c>
      <c r="G88" s="95">
        <f>Fat!G56</f>
        <v>1.5024807637504067</v>
      </c>
      <c r="H88" s="81">
        <f>Fat!H56</f>
        <v>1.3508293637414339</v>
      </c>
      <c r="I88" s="181">
        <f>Fat!I56</f>
        <v>7.4340183562694921</v>
      </c>
      <c r="J88" s="182">
        <f>Fat!J56</f>
        <v>1.859735739838988</v>
      </c>
      <c r="K88" s="78">
        <f>Fat!K56</f>
        <v>0.33362781685257842</v>
      </c>
      <c r="L88" s="79">
        <f>Fat!L56</f>
        <v>1174896.2856589442</v>
      </c>
      <c r="M88" s="80">
        <f>Fat!M56</f>
        <v>1086308.7970885944</v>
      </c>
      <c r="N88" s="78">
        <f>Fat!N56</f>
        <v>12.262553263669135</v>
      </c>
      <c r="O88" s="77">
        <f>Fat!O56</f>
        <v>464106.55648348643</v>
      </c>
      <c r="P88" s="76">
        <f>Fat!P56</f>
        <v>421111.78540869692</v>
      </c>
      <c r="Q88" s="78">
        <f>Fat!Q56</f>
        <v>9.7944883733924772</v>
      </c>
    </row>
    <row r="89" spans="2:17">
      <c r="B89" s="342"/>
      <c r="C89" s="225" t="s">
        <v>89</v>
      </c>
      <c r="D89" s="77">
        <f>Fat!D57</f>
        <v>6253628.2625176031</v>
      </c>
      <c r="E89" s="76">
        <f>Fat!E57</f>
        <v>-61241.447226389311</v>
      </c>
      <c r="F89" s="78">
        <f>Fat!F57</f>
        <v>-9.6979747866994502E-3</v>
      </c>
      <c r="G89" s="95">
        <f>Fat!G57</f>
        <v>59.451809900840978</v>
      </c>
      <c r="H89" s="81">
        <f>Fat!H57</f>
        <v>-0.8079521471498623</v>
      </c>
      <c r="I89" s="181">
        <f>Fat!I57</f>
        <v>5.9850033865067545</v>
      </c>
      <c r="J89" s="182">
        <f>Fat!J57</f>
        <v>0.29108943940262044</v>
      </c>
      <c r="K89" s="78">
        <f>Fat!K57</f>
        <v>5.1122908092185962E-2</v>
      </c>
      <c r="L89" s="79">
        <f>Fat!L57</f>
        <v>37427986.329122208</v>
      </c>
      <c r="M89" s="80">
        <f>Fat!M57</f>
        <v>1471661.6146654561</v>
      </c>
      <c r="N89" s="78">
        <f>Fat!N57</f>
        <v>4.092914463178584E-2</v>
      </c>
      <c r="O89" s="77">
        <f>Fat!O57</f>
        <v>14877163.77055018</v>
      </c>
      <c r="P89" s="76">
        <f>Fat!P57</f>
        <v>-420222.50385607779</v>
      </c>
      <c r="Q89" s="78">
        <f>Fat!Q57</f>
        <v>-2.7470215912580007E-2</v>
      </c>
    </row>
    <row r="90" spans="2:17" ht="15" thickBot="1">
      <c r="B90" s="345"/>
      <c r="C90" s="226" t="s">
        <v>23</v>
      </c>
      <c r="D90" s="109">
        <f>Fat!D58</f>
        <v>2738762.9062410332</v>
      </c>
      <c r="E90" s="103">
        <f>Fat!E58</f>
        <v>-360559.73506492097</v>
      </c>
      <c r="F90" s="105">
        <f>Fat!F58</f>
        <v>-0.11633501148270023</v>
      </c>
      <c r="G90" s="106">
        <f>Fat!G58</f>
        <v>26.036790936429334</v>
      </c>
      <c r="H90" s="107">
        <f>Fat!H58</f>
        <v>-3.5385532051711408</v>
      </c>
      <c r="I90" s="193">
        <f>Fat!I58</f>
        <v>6.4572137656996569</v>
      </c>
      <c r="J90" s="194">
        <f>Fat!J58</f>
        <v>0.29672824382147045</v>
      </c>
      <c r="K90" s="105">
        <f>Fat!K58</f>
        <v>4.8166373050902815E-2</v>
      </c>
      <c r="L90" s="108">
        <f>Fat!L58</f>
        <v>17684777.539167199</v>
      </c>
      <c r="M90" s="104">
        <f>Fat!M58</f>
        <v>-1408554.7202273905</v>
      </c>
      <c r="N90" s="105">
        <f>Fat!N58</f>
        <v>-7.3772073993754142E-2</v>
      </c>
      <c r="O90" s="109">
        <f>Fat!O58</f>
        <v>7959155.3176986966</v>
      </c>
      <c r="P90" s="103">
        <f>Fat!P58</f>
        <v>-1013461.8969768118</v>
      </c>
      <c r="Q90" s="105">
        <f>Fat!Q58</f>
        <v>-0.11295053301941883</v>
      </c>
    </row>
    <row r="91" spans="2:17" ht="15" hidden="1" thickBot="1">
      <c r="B91" s="341" t="s">
        <v>229</v>
      </c>
      <c r="C91" s="157" t="s">
        <v>230</v>
      </c>
      <c r="D91" s="125">
        <f>Organic!D16</f>
        <v>21023.727643653634</v>
      </c>
      <c r="E91" s="117">
        <f>Organic!E16</f>
        <v>909.42427007461447</v>
      </c>
      <c r="F91" s="121">
        <f>Organic!F16</f>
        <v>4.5212814641603816E-2</v>
      </c>
      <c r="G91" s="122">
        <f>Organic!G16</f>
        <v>0.19986775785332073</v>
      </c>
      <c r="H91" s="123">
        <f>Organic!H16</f>
        <v>7.9266425548216446E-3</v>
      </c>
      <c r="I91" s="189">
        <f>Organic!I16</f>
        <v>3.3189865547949857</v>
      </c>
      <c r="J91" s="190">
        <f>Organic!J16</f>
        <v>0.42629281851110301</v>
      </c>
      <c r="K91" s="121">
        <f>Organic!K16</f>
        <v>0.14736880478012263</v>
      </c>
      <c r="L91" s="124">
        <f>Organic!L16</f>
        <v>69777.469380958079</v>
      </c>
      <c r="M91" s="118">
        <f>Organic!M16</f>
        <v>11592.950002492275</v>
      </c>
      <c r="N91" s="121">
        <f>Organic!N16</f>
        <v>0.19924457787620475</v>
      </c>
      <c r="O91" s="125">
        <f>Organic!O16</f>
        <v>16042.499221801758</v>
      </c>
      <c r="P91" s="117">
        <f>Organic!P16</f>
        <v>1967.324927297228</v>
      </c>
      <c r="Q91" s="121">
        <f>Organic!Q16</f>
        <v>0.13977268672725029</v>
      </c>
    </row>
    <row r="92" spans="2:17" hidden="1">
      <c r="B92" s="342"/>
      <c r="C92" s="161" t="s">
        <v>231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5" t="e">
        <f>#REF!</f>
        <v>#REF!</v>
      </c>
      <c r="J92" s="196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8" t="s">
        <v>232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91" t="e">
        <f>#REF!</f>
        <v>#REF!</v>
      </c>
      <c r="J93" s="192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93</v>
      </c>
      <c r="C94" s="153" t="s">
        <v>233</v>
      </c>
      <c r="D94" s="116">
        <f>Size!D94</f>
        <v>5441861.3438533675</v>
      </c>
      <c r="E94" s="110">
        <f>Size!E94</f>
        <v>-389192.64326842036</v>
      </c>
      <c r="F94" s="112">
        <f>Size!F94</f>
        <v>-6.6744819054663923E-2</v>
      </c>
      <c r="G94" s="113">
        <f>Size!G94</f>
        <v>51.734527947661917</v>
      </c>
      <c r="H94" s="114">
        <f>Size!H94</f>
        <v>-3.9084135386466627</v>
      </c>
      <c r="I94" s="185">
        <f>Size!I94</f>
        <v>5.6279872262141897</v>
      </c>
      <c r="J94" s="186">
        <f>Size!J94</f>
        <v>0.2369994749715314</v>
      </c>
      <c r="K94" s="112">
        <f>Size!K94</f>
        <v>4.3962161649671982E-2</v>
      </c>
      <c r="L94" s="115">
        <f>Size!L94</f>
        <v>30626726.130035538</v>
      </c>
      <c r="M94" s="111">
        <f>Size!M94</f>
        <v>-808414.49137268588</v>
      </c>
      <c r="N94" s="112">
        <f>Size!N94</f>
        <v>-2.571690392955114E-2</v>
      </c>
      <c r="O94" s="116">
        <f>Size!O94</f>
        <v>15604473.432154518</v>
      </c>
      <c r="P94" s="110">
        <f>Size!P94</f>
        <v>-1129220.9742900543</v>
      </c>
      <c r="Q94" s="112">
        <f>Size!Q94</f>
        <v>-6.7481869027987182E-2</v>
      </c>
    </row>
    <row r="95" spans="2:17">
      <c r="B95" s="342"/>
      <c r="C95" s="154" t="s">
        <v>234</v>
      </c>
      <c r="D95" s="77">
        <f>Size!D95</f>
        <v>20229.317467073393</v>
      </c>
      <c r="E95" s="76">
        <f>Size!E95</f>
        <v>2036.6470014812148</v>
      </c>
      <c r="F95" s="78">
        <f>Size!F95</f>
        <v>0.11194876559398621</v>
      </c>
      <c r="G95" s="95">
        <f>Size!G95</f>
        <v>0.192315482467139</v>
      </c>
      <c r="H95" s="81">
        <f>Size!H95</f>
        <v>1.8711585052992696E-2</v>
      </c>
      <c r="I95" s="181">
        <f>Size!I95</f>
        <v>2.4099364565695027</v>
      </c>
      <c r="J95" s="182">
        <f>Size!J95</f>
        <v>-1.0687780457910829</v>
      </c>
      <c r="K95" s="78">
        <f>Size!K95</f>
        <v>-0.30723361893188755</v>
      </c>
      <c r="L95" s="79">
        <f>Size!L95</f>
        <v>48751.369655418399</v>
      </c>
      <c r="M95" s="80">
        <f>Size!M95</f>
        <v>-14535.736929904218</v>
      </c>
      <c r="N95" s="78">
        <f>Size!N95</f>
        <v>-0.22967927772629929</v>
      </c>
      <c r="O95" s="77">
        <f>Size!O95</f>
        <v>14603.75504386425</v>
      </c>
      <c r="P95" s="76">
        <f>Size!P95</f>
        <v>-6654.0987058136307</v>
      </c>
      <c r="Q95" s="78">
        <f>Size!Q95</f>
        <v>-0.31301836884236067</v>
      </c>
    </row>
    <row r="96" spans="2:17">
      <c r="B96" s="342"/>
      <c r="C96" s="154" t="s">
        <v>235</v>
      </c>
      <c r="D96" s="77">
        <f>Size!D96</f>
        <v>21039.587541556357</v>
      </c>
      <c r="E96" s="76">
        <f>Size!E96</f>
        <v>12667.230668046403</v>
      </c>
      <c r="F96" s="78">
        <f>Size!F96</f>
        <v>1.5129826474699595</v>
      </c>
      <c r="G96" s="95">
        <f>Size!G96</f>
        <v>0.20001853426592123</v>
      </c>
      <c r="H96" s="81">
        <f>Size!H96</f>
        <v>0.12012516256260798</v>
      </c>
      <c r="I96" s="181">
        <f>Size!I96</f>
        <v>0.90183595306321385</v>
      </c>
      <c r="J96" s="182">
        <f>Size!J96</f>
        <v>0.23175665520950384</v>
      </c>
      <c r="K96" s="78">
        <f>Size!K96</f>
        <v>0.34586452073930563</v>
      </c>
      <c r="L96" s="79">
        <f>Size!L96</f>
        <v>18974.256482596396</v>
      </c>
      <c r="M96" s="80">
        <f>Size!M96</f>
        <v>13364.113467414163</v>
      </c>
      <c r="N96" s="78">
        <f>Size!N96</f>
        <v>2.3821341864633481</v>
      </c>
      <c r="O96" s="77">
        <f>Size!O96</f>
        <v>8728.9516102075577</v>
      </c>
      <c r="P96" s="76">
        <f>Size!P96</f>
        <v>5363.4749368732701</v>
      </c>
      <c r="Q96" s="78">
        <f>Size!Q96</f>
        <v>1.5936746730024134</v>
      </c>
    </row>
    <row r="97" spans="2:17">
      <c r="B97" s="342"/>
      <c r="C97" s="154" t="s">
        <v>236</v>
      </c>
      <c r="D97" s="77">
        <f>Size!D97</f>
        <v>626941.44481921196</v>
      </c>
      <c r="E97" s="76">
        <f>Size!E97</f>
        <v>120081.48411044478</v>
      </c>
      <c r="F97" s="78">
        <f>Size!F97</f>
        <v>0.23691254669737366</v>
      </c>
      <c r="G97" s="95">
        <f>Size!G97</f>
        <v>5.9601885548190516</v>
      </c>
      <c r="H97" s="81">
        <f>Size!H97</f>
        <v>1.123467921163642</v>
      </c>
      <c r="I97" s="181">
        <f>Size!I97</f>
        <v>4.2142173632522821</v>
      </c>
      <c r="J97" s="182">
        <f>Size!J97</f>
        <v>0.14988176359067129</v>
      </c>
      <c r="K97" s="78">
        <f>Size!K97</f>
        <v>3.6877309935515704E-2</v>
      </c>
      <c r="L97" s="79">
        <f>Size!L97</f>
        <v>2642067.5224995958</v>
      </c>
      <c r="M97" s="80">
        <f>Size!M97</f>
        <v>582018.54014786822</v>
      </c>
      <c r="N97" s="78">
        <f>Size!N97</f>
        <v>0.282526554045061</v>
      </c>
      <c r="O97" s="77">
        <f>Size!O97</f>
        <v>350692.66886079311</v>
      </c>
      <c r="P97" s="76">
        <f>Size!P97</f>
        <v>65633.876907229424</v>
      </c>
      <c r="Q97" s="78">
        <f>Size!Q97</f>
        <v>0.23024680788628768</v>
      </c>
    </row>
    <row r="98" spans="2:17">
      <c r="B98" s="342"/>
      <c r="C98" s="154" t="s">
        <v>237</v>
      </c>
      <c r="D98" s="77">
        <f>Size!D98</f>
        <v>9710954.2926600985</v>
      </c>
      <c r="E98" s="76">
        <f>Size!E98</f>
        <v>-107669.79523133673</v>
      </c>
      <c r="F98" s="78">
        <f>Size!F98</f>
        <v>-1.0965874064179494E-2</v>
      </c>
      <c r="G98" s="95">
        <f>Size!G98</f>
        <v>92.319815685775836</v>
      </c>
      <c r="H98" s="81">
        <f>Size!H98</f>
        <v>-1.3745878997885228</v>
      </c>
      <c r="I98" s="181">
        <f>Size!I98</f>
        <v>6.0897117804255778</v>
      </c>
      <c r="J98" s="182">
        <f>Size!J98</f>
        <v>0.24968527433423748</v>
      </c>
      <c r="K98" s="78">
        <f>Size!K98</f>
        <v>4.2754133748161505E-2</v>
      </c>
      <c r="L98" s="79">
        <f>Size!L98</f>
        <v>59136912.755186535</v>
      </c>
      <c r="M98" s="80">
        <f>Size!M98</f>
        <v>1795887.8285536468</v>
      </c>
      <c r="N98" s="78">
        <f>Size!N98</f>
        <v>3.1319423237576631E-2</v>
      </c>
      <c r="O98" s="77">
        <f>Size!O98</f>
        <v>24972922.635436222</v>
      </c>
      <c r="P98" s="76">
        <f>Size!P98</f>
        <v>-677227.38787047565</v>
      </c>
      <c r="Q98" s="78">
        <f>Size!Q98</f>
        <v>-2.6402472783009893E-2</v>
      </c>
    </row>
    <row r="99" spans="2:17" ht="15" customHeight="1">
      <c r="B99" s="342"/>
      <c r="C99" s="154" t="s">
        <v>238</v>
      </c>
      <c r="D99" s="77">
        <f>Size!D99</f>
        <v>765311.65023076534</v>
      </c>
      <c r="E99" s="76">
        <f>Size!E99</f>
        <v>133155.74071124196</v>
      </c>
      <c r="F99" s="78">
        <f>Size!F99</f>
        <v>0.21063750050592481</v>
      </c>
      <c r="G99" s="95">
        <f>Size!G99</f>
        <v>7.2756423686273246</v>
      </c>
      <c r="H99" s="81">
        <f>Size!H99</f>
        <v>1.2432828052782243</v>
      </c>
      <c r="I99" s="181">
        <f>Size!I99</f>
        <v>4.2258850706901017</v>
      </c>
      <c r="J99" s="182">
        <f>Size!J99</f>
        <v>0.17999810231959223</v>
      </c>
      <c r="K99" s="78">
        <f>Size!K99</f>
        <v>4.4489157439830035E-2</v>
      </c>
      <c r="L99" s="79">
        <f>Size!L99</f>
        <v>3234119.0771353962</v>
      </c>
      <c r="M99" s="80">
        <f>Size!M99</f>
        <v>676487.72083194973</v>
      </c>
      <c r="N99" s="78">
        <f>Size!N99</f>
        <v>0.26449774286849526</v>
      </c>
      <c r="O99" s="77">
        <f>Size!O99</f>
        <v>442531.51368713379</v>
      </c>
      <c r="P99" s="76">
        <f>Size!P99</f>
        <v>74985.82127058506</v>
      </c>
      <c r="Q99" s="78">
        <f>Size!Q99</f>
        <v>0.20401768492392439</v>
      </c>
    </row>
    <row r="100" spans="2:17" ht="15" thickBot="1">
      <c r="B100" s="345"/>
      <c r="C100" s="155" t="s">
        <v>239</v>
      </c>
      <c r="D100" s="144">
        <f>Size!D100</f>
        <v>42553.034946755368</v>
      </c>
      <c r="E100" s="138">
        <f>Size!E100</f>
        <v>13919.41516680966</v>
      </c>
      <c r="F100" s="140">
        <f>Size!F100</f>
        <v>0.48612139414376387</v>
      </c>
      <c r="G100" s="141">
        <f>Size!G100</f>
        <v>0.40454194559685364</v>
      </c>
      <c r="H100" s="142">
        <f>Size!H100</f>
        <v>0.13130509451032124</v>
      </c>
      <c r="I100" s="183">
        <f>Size!I100</f>
        <v>1.6450315410479761</v>
      </c>
      <c r="J100" s="184">
        <f>Size!J100</f>
        <v>-0.85950102863271738</v>
      </c>
      <c r="K100" s="140">
        <f>Size!K100</f>
        <v>-0.34317821977547547</v>
      </c>
      <c r="L100" s="143">
        <f>Size!L100</f>
        <v>70001.084654729362</v>
      </c>
      <c r="M100" s="139">
        <f>Size!M100</f>
        <v>-1712.7486719979934</v>
      </c>
      <c r="N100" s="140">
        <f>Size!N100</f>
        <v>-2.3883100268740777E-2</v>
      </c>
      <c r="O100" s="144">
        <f>Size!O100</f>
        <v>23958.873111844063</v>
      </c>
      <c r="P100" s="138">
        <f>Size!P100</f>
        <v>-1725.6258615402294</v>
      </c>
      <c r="Q100" s="140">
        <f>Size!Q100</f>
        <v>-6.7185498277712905E-2</v>
      </c>
    </row>
    <row r="101" spans="2:17">
      <c r="B101" s="177"/>
      <c r="C101" s="147"/>
      <c r="D101" s="70"/>
      <c r="E101" s="70"/>
      <c r="F101" s="71"/>
      <c r="G101" s="72"/>
      <c r="H101" s="72"/>
      <c r="I101" s="197"/>
      <c r="J101" s="197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314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28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04-21-2024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94</v>
      </c>
      <c r="E105" s="349"/>
      <c r="F105" s="350"/>
      <c r="G105" s="351" t="s">
        <v>31</v>
      </c>
      <c r="H105" s="352"/>
      <c r="I105" s="348" t="s">
        <v>32</v>
      </c>
      <c r="J105" s="349"/>
      <c r="K105" s="350"/>
      <c r="L105" s="351" t="s">
        <v>33</v>
      </c>
      <c r="M105" s="349"/>
      <c r="N105" s="352"/>
      <c r="O105" s="348" t="s">
        <v>34</v>
      </c>
      <c r="P105" s="349"/>
      <c r="Q105" s="350"/>
    </row>
    <row r="106" spans="2:17" ht="28.5" customHeight="1" thickBot="1">
      <c r="B106" s="14"/>
      <c r="C106" s="146"/>
      <c r="D106" s="15" t="s">
        <v>30</v>
      </c>
      <c r="E106" s="16" t="s">
        <v>36</v>
      </c>
      <c r="F106" s="17" t="s">
        <v>37</v>
      </c>
      <c r="G106" s="18" t="s">
        <v>30</v>
      </c>
      <c r="H106" s="49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49" t="s">
        <v>37</v>
      </c>
      <c r="O106" s="15" t="s">
        <v>30</v>
      </c>
      <c r="P106" s="16" t="s">
        <v>36</v>
      </c>
      <c r="Q106" s="17" t="s">
        <v>37</v>
      </c>
    </row>
    <row r="107" spans="2:17" ht="15" thickBot="1">
      <c r="C107" s="297" t="s">
        <v>11</v>
      </c>
      <c r="D107" s="288">
        <f>'Segment Data'!D87</f>
        <v>3007662.9017202007</v>
      </c>
      <c r="E107" s="289">
        <f>'Segment Data'!E87</f>
        <v>-61139.748540760949</v>
      </c>
      <c r="F107" s="290">
        <f>'Segment Data'!F87</f>
        <v>-1.9922997829645975E-2</v>
      </c>
      <c r="G107" s="291">
        <f>'Segment Data'!G87</f>
        <v>100.00000000000003</v>
      </c>
      <c r="H107" s="292">
        <f>'Segment Data'!H87</f>
        <v>0</v>
      </c>
      <c r="I107" s="293">
        <f>'Segment Data'!I87</f>
        <v>5.9795860691543474</v>
      </c>
      <c r="J107" s="294">
        <f>'Segment Data'!J87</f>
        <v>0.13148182861798752</v>
      </c>
      <c r="K107" s="290">
        <f>'Segment Data'!K87</f>
        <v>2.2482812072092722E-2</v>
      </c>
      <c r="L107" s="295">
        <f>'Segment Data'!L87</f>
        <v>17984579.187838454</v>
      </c>
      <c r="M107" s="296">
        <f>'Segment Data'!M87</f>
        <v>37901.39547810331</v>
      </c>
      <c r="N107" s="290">
        <f>'Segment Data'!N87</f>
        <v>2.1118892263300901E-3</v>
      </c>
      <c r="O107" s="288">
        <f>'Segment Data'!O87</f>
        <v>7188078.5488866884</v>
      </c>
      <c r="P107" s="289">
        <f>'Segment Data'!P87</f>
        <v>-463571.57487994991</v>
      </c>
      <c r="Q107" s="290">
        <f>'Segment Data'!Q87</f>
        <v>-6.0584523257285305E-2</v>
      </c>
    </row>
    <row r="108" spans="2:17">
      <c r="B108" s="338" t="s">
        <v>90</v>
      </c>
      <c r="C108" s="150" t="s">
        <v>362</v>
      </c>
      <c r="D108" s="77">
        <f>'Segment Data'!D88</f>
        <v>5950.6338351988907</v>
      </c>
      <c r="E108" s="76">
        <f>'Segment Data'!E88</f>
        <v>1671.461098841286</v>
      </c>
      <c r="F108" s="78">
        <f>'Segment Data'!F88</f>
        <v>0.39060379232646247</v>
      </c>
      <c r="G108" s="95">
        <f>'Segment Data'!G88</f>
        <v>0.19784909511619442</v>
      </c>
      <c r="H108" s="81">
        <f>'Segment Data'!H88</f>
        <v>5.8407976737542139E-2</v>
      </c>
      <c r="I108" s="181">
        <f>'Segment Data'!I88</f>
        <v>7.7448207668693332</v>
      </c>
      <c r="J108" s="182">
        <f>'Segment Data'!J88</f>
        <v>-0.58097798427176173</v>
      </c>
      <c r="K108" s="78">
        <f>'Segment Data'!K88</f>
        <v>-6.978045009701149E-2</v>
      </c>
      <c r="L108" s="79">
        <f>'Segment Data'!L88</f>
        <v>46086.592502883672</v>
      </c>
      <c r="M108" s="80">
        <f>'Segment Data'!M88</f>
        <v>10459.061478600503</v>
      </c>
      <c r="N108" s="78">
        <f>'Segment Data'!N88</f>
        <v>0.29356683379131071</v>
      </c>
      <c r="O108" s="77">
        <f>'Segment Data'!O88</f>
        <v>17225.166599392891</v>
      </c>
      <c r="P108" s="76">
        <f>'Segment Data'!P88</f>
        <v>5005.0456129312515</v>
      </c>
      <c r="Q108" s="78">
        <f>'Segment Data'!Q88</f>
        <v>0.40957414566322331</v>
      </c>
    </row>
    <row r="109" spans="2:17">
      <c r="B109" s="339"/>
      <c r="C109" s="151" t="s">
        <v>310</v>
      </c>
      <c r="D109" s="77">
        <f>'Segment Data'!D89</f>
        <v>855.28835542819502</v>
      </c>
      <c r="E109" s="76">
        <f>'Segment Data'!E89</f>
        <v>-5375.4523625036463</v>
      </c>
      <c r="F109" s="78">
        <f>'Segment Data'!F89</f>
        <v>-0.86273087034953855</v>
      </c>
      <c r="G109" s="95">
        <f>'Segment Data'!G89</f>
        <v>2.8436975265380381E-2</v>
      </c>
      <c r="H109" s="81">
        <f>'Segment Data'!H89</f>
        <v>-0.1745979353503935</v>
      </c>
      <c r="I109" s="181">
        <f>'Segment Data'!I89</f>
        <v>6.3203786627288592</v>
      </c>
      <c r="J109" s="182">
        <f>'Segment Data'!J89</f>
        <v>-0.40900891833119424</v>
      </c>
      <c r="K109" s="78">
        <f>'Segment Data'!K89</f>
        <v>-6.0779515729240355E-2</v>
      </c>
      <c r="L109" s="79">
        <f>'Segment Data'!L89</f>
        <v>5405.7462721288202</v>
      </c>
      <c r="M109" s="80">
        <f>'Segment Data'!M89</f>
        <v>-36523.322935926917</v>
      </c>
      <c r="N109" s="78">
        <f>'Segment Data'!N89</f>
        <v>-0.87107402157426805</v>
      </c>
      <c r="O109" s="77">
        <f>'Segment Data'!O89</f>
        <v>2222.0522792339325</v>
      </c>
      <c r="P109" s="76">
        <f>'Segment Data'!P89</f>
        <v>-14760.198357343674</v>
      </c>
      <c r="Q109" s="78">
        <f>'Segment Data'!Q89</f>
        <v>-0.86915442912802654</v>
      </c>
    </row>
    <row r="110" spans="2:17">
      <c r="B110" s="339"/>
      <c r="C110" s="151" t="s">
        <v>204</v>
      </c>
      <c r="D110" s="77">
        <f>'Segment Data'!D90</f>
        <v>932897.33567738789</v>
      </c>
      <c r="E110" s="76">
        <f>'Segment Data'!E90</f>
        <v>-35059.005021398421</v>
      </c>
      <c r="F110" s="78">
        <f>'Segment Data'!F90</f>
        <v>-3.6219613992185484E-2</v>
      </c>
      <c r="G110" s="95">
        <f>'Segment Data'!G90</f>
        <v>31.017350220459463</v>
      </c>
      <c r="H110" s="81">
        <f>'Segment Data'!H90</f>
        <v>-0.52447410038680076</v>
      </c>
      <c r="I110" s="181">
        <f>'Segment Data'!I90</f>
        <v>6.6770140921453685</v>
      </c>
      <c r="J110" s="182">
        <f>'Segment Data'!J90</f>
        <v>9.2086843652321448E-2</v>
      </c>
      <c r="K110" s="78">
        <f>'Segment Data'!K90</f>
        <v>1.3984489148820197E-2</v>
      </c>
      <c r="L110" s="79">
        <f>'Segment Data'!L90</f>
        <v>6228968.6568427868</v>
      </c>
      <c r="M110" s="80">
        <f>'Segment Data'!M90</f>
        <v>-144953.42637627013</v>
      </c>
      <c r="N110" s="78">
        <f>'Segment Data'!N90</f>
        <v>-2.2741637642213458E-2</v>
      </c>
      <c r="O110" s="77">
        <f>'Segment Data'!O90</f>
        <v>2533034.200231126</v>
      </c>
      <c r="P110" s="76">
        <f>'Segment Data'!P90</f>
        <v>-273672.95982277067</v>
      </c>
      <c r="Q110" s="78">
        <f>'Segment Data'!Q90</f>
        <v>-9.7506773673358707E-2</v>
      </c>
    </row>
    <row r="111" spans="2:17">
      <c r="B111" s="339"/>
      <c r="C111" s="151" t="s">
        <v>339</v>
      </c>
      <c r="D111" s="77">
        <f>'Segment Data'!D91</f>
        <v>45425.164567598593</v>
      </c>
      <c r="E111" s="76">
        <f>'Segment Data'!E91</f>
        <v>30043.350436404318</v>
      </c>
      <c r="F111" s="78">
        <f>'Segment Data'!F91</f>
        <v>1.9531734150574924</v>
      </c>
      <c r="G111" s="95">
        <f>'Segment Data'!G91</f>
        <v>1.5103143554291993</v>
      </c>
      <c r="H111" s="81">
        <f>'Segment Data'!H91</f>
        <v>1.0090825759960627</v>
      </c>
      <c r="I111" s="181">
        <f>'Segment Data'!I91</f>
        <v>7.8429489817691502</v>
      </c>
      <c r="J111" s="182">
        <f>'Segment Data'!J91</f>
        <v>-0.35131542331201526</v>
      </c>
      <c r="K111" s="78">
        <f>'Segment Data'!K91</f>
        <v>-4.2873332607398992E-2</v>
      </c>
      <c r="L111" s="79">
        <f>'Segment Data'!L91</f>
        <v>356267.24819214345</v>
      </c>
      <c r="M111" s="80">
        <f>'Segment Data'!M91</f>
        <v>230224.59617132373</v>
      </c>
      <c r="N111" s="78">
        <f>'Segment Data'!N91</f>
        <v>1.8265610289864043</v>
      </c>
      <c r="O111" s="77">
        <f>'Segment Data'!O91</f>
        <v>137106.78492963314</v>
      </c>
      <c r="P111" s="76">
        <f>'Segment Data'!P91</f>
        <v>86470.747880679643</v>
      </c>
      <c r="Q111" s="78">
        <f>'Segment Data'!Q91</f>
        <v>1.707691851893586</v>
      </c>
    </row>
    <row r="112" spans="2:17" ht="15" thickBot="1">
      <c r="B112" s="340"/>
      <c r="C112" s="152" t="s">
        <v>340</v>
      </c>
      <c r="D112" s="144">
        <f>'Segment Data'!D92</f>
        <v>2022534.4792846059</v>
      </c>
      <c r="E112" s="138">
        <f>'Segment Data'!E92</f>
        <v>-52420.102692085784</v>
      </c>
      <c r="F112" s="140">
        <f>'Segment Data'!F92</f>
        <v>-2.5263253059808241E-2</v>
      </c>
      <c r="G112" s="141">
        <f>'Segment Data'!G92</f>
        <v>67.246049353730427</v>
      </c>
      <c r="H112" s="142">
        <f>'Segment Data'!H92</f>
        <v>-0.36841851699578854</v>
      </c>
      <c r="I112" s="183">
        <f>'Segment Data'!I92</f>
        <v>5.610708277290966</v>
      </c>
      <c r="J112" s="184">
        <f>'Segment Data'!J92</f>
        <v>0.13147680126637429</v>
      </c>
      <c r="K112" s="140">
        <f>'Segment Data'!K92</f>
        <v>2.3995482184258097E-2</v>
      </c>
      <c r="L112" s="143">
        <f>'Segment Data'!L92</f>
        <v>11347850.944028512</v>
      </c>
      <c r="M112" s="139">
        <f>'Segment Data'!M92</f>
        <v>-21305.512859625742</v>
      </c>
      <c r="N112" s="140">
        <f>'Segment Data'!N92</f>
        <v>-1.8739748142631589E-3</v>
      </c>
      <c r="O112" s="144">
        <f>'Segment Data'!O92</f>
        <v>4498490.3448473029</v>
      </c>
      <c r="P112" s="138">
        <f>'Segment Data'!P92</f>
        <v>-266614.21019344591</v>
      </c>
      <c r="Q112" s="140">
        <f>'Segment Data'!Q92</f>
        <v>-5.5951387239008013E-2</v>
      </c>
    </row>
    <row r="113" spans="2:17">
      <c r="B113" s="344" t="s">
        <v>91</v>
      </c>
      <c r="C113" s="153" t="s">
        <v>205</v>
      </c>
      <c r="D113" s="116">
        <f>'Type Data'!D59</f>
        <v>956687.69211640628</v>
      </c>
      <c r="E113" s="110">
        <f>'Type Data'!E59</f>
        <v>-87694.764659131528</v>
      </c>
      <c r="F113" s="112">
        <f>'Type Data'!F59</f>
        <v>-8.3968056041350353E-2</v>
      </c>
      <c r="G113" s="113">
        <f>'Type Data'!G59</f>
        <v>31.80834167184225</v>
      </c>
      <c r="H113" s="114">
        <f>'Type Data'!H59</f>
        <v>-2.2239039887487522</v>
      </c>
      <c r="I113" s="185">
        <f>'Type Data'!I59</f>
        <v>4.6320233026706852</v>
      </c>
      <c r="J113" s="186">
        <f>'Type Data'!J59</f>
        <v>0.12631298588388784</v>
      </c>
      <c r="K113" s="112">
        <f>'Type Data'!K59</f>
        <v>2.8033978441376298E-2</v>
      </c>
      <c r="L113" s="115">
        <f>'Type Data'!L59</f>
        <v>4431399.6832614318</v>
      </c>
      <c r="M113" s="111">
        <f>'Type Data'!M59</f>
        <v>-274285.12690325081</v>
      </c>
      <c r="N113" s="112">
        <f>'Type Data'!N59</f>
        <v>-5.8288036272801658E-2</v>
      </c>
      <c r="O113" s="116">
        <f>'Type Data'!O59</f>
        <v>2403652.338079364</v>
      </c>
      <c r="P113" s="110">
        <f>'Type Data'!P59</f>
        <v>-258278.63900914788</v>
      </c>
      <c r="Q113" s="112">
        <f>'Type Data'!Q59</f>
        <v>-9.7026797926834399E-2</v>
      </c>
    </row>
    <row r="114" spans="2:17">
      <c r="B114" s="342"/>
      <c r="C114" s="154" t="s">
        <v>206</v>
      </c>
      <c r="D114" s="77">
        <f>'Type Data'!D60</f>
        <v>1285353.3970812182</v>
      </c>
      <c r="E114" s="76">
        <f>'Type Data'!E60</f>
        <v>173246.75092821987</v>
      </c>
      <c r="F114" s="78">
        <f>'Type Data'!F60</f>
        <v>0.15578249759365742</v>
      </c>
      <c r="G114" s="95">
        <f>'Type Data'!G60</f>
        <v>42.735952767382088</v>
      </c>
      <c r="H114" s="81">
        <f>'Type Data'!H60</f>
        <v>6.4968467415049176</v>
      </c>
      <c r="I114" s="181">
        <f>'Type Data'!I60</f>
        <v>6.3950171372395737</v>
      </c>
      <c r="J114" s="182">
        <f>'Type Data'!J60</f>
        <v>5.2908377403362294E-2</v>
      </c>
      <c r="K114" s="78">
        <f>'Type Data'!K60</f>
        <v>8.3423951570216655E-3</v>
      </c>
      <c r="L114" s="79">
        <f>'Type Data'!L60</f>
        <v>8219857.0017434927</v>
      </c>
      <c r="M114" s="80">
        <f>'Type Data'!M60</f>
        <v>1166755.6993044922</v>
      </c>
      <c r="N114" s="78">
        <f>'Type Data'!N60</f>
        <v>0.16542449190415312</v>
      </c>
      <c r="O114" s="77">
        <f>'Type Data'!O60</f>
        <v>2524712.8227118757</v>
      </c>
      <c r="P114" s="76">
        <f>'Type Data'!P60</f>
        <v>223745.69544025557</v>
      </c>
      <c r="Q114" s="78">
        <f>'Type Data'!Q60</f>
        <v>9.7239848752451674E-2</v>
      </c>
    </row>
    <row r="115" spans="2:17">
      <c r="B115" s="342"/>
      <c r="C115" s="154" t="s">
        <v>207</v>
      </c>
      <c r="D115" s="77">
        <f>'Type Data'!D61</f>
        <v>764497.73686749034</v>
      </c>
      <c r="E115" s="76">
        <f>'Type Data'!E61</f>
        <v>-146498.83814653044</v>
      </c>
      <c r="F115" s="78">
        <f>'Type Data'!F61</f>
        <v>-0.16081162340733909</v>
      </c>
      <c r="G115" s="95">
        <f>'Type Data'!G61</f>
        <v>25.418331835999446</v>
      </c>
      <c r="H115" s="81">
        <f>'Type Data'!H61</f>
        <v>-4.2674016189215607</v>
      </c>
      <c r="I115" s="181">
        <f>'Type Data'!I61</f>
        <v>6.9668235301306414</v>
      </c>
      <c r="J115" s="182">
        <f>'Type Data'!J61</f>
        <v>0.18349991144148081</v>
      </c>
      <c r="K115" s="78">
        <f>'Type Data'!K61</f>
        <v>2.7051622737843246E-2</v>
      </c>
      <c r="L115" s="79">
        <f>'Type Data'!L61</f>
        <v>5326120.8219400551</v>
      </c>
      <c r="M115" s="80">
        <f>'Type Data'!M61</f>
        <v>-853463.76189748384</v>
      </c>
      <c r="N115" s="78">
        <f>'Type Data'!N61</f>
        <v>-0.13811021603777135</v>
      </c>
      <c r="O115" s="77">
        <f>'Type Data'!O61</f>
        <v>2255217.0854750392</v>
      </c>
      <c r="P115" s="76">
        <f>'Type Data'!P61</f>
        <v>-428267.04465784784</v>
      </c>
      <c r="Q115" s="78">
        <f>'Type Data'!Q61</f>
        <v>-0.15959365656343194</v>
      </c>
    </row>
    <row r="116" spans="2:17" ht="15" thickBot="1">
      <c r="B116" s="345"/>
      <c r="C116" s="155" t="s">
        <v>208</v>
      </c>
      <c r="D116" s="144">
        <f>'Type Data'!D62</f>
        <v>1124.0756551027298</v>
      </c>
      <c r="E116" s="138">
        <f>'Type Data'!E62</f>
        <v>-192.89666330211639</v>
      </c>
      <c r="F116" s="140">
        <f>'Type Data'!F62</f>
        <v>-0.14646979333305823</v>
      </c>
      <c r="G116" s="141">
        <f>'Type Data'!G62</f>
        <v>3.737372477679686E-2</v>
      </c>
      <c r="H116" s="142">
        <f>'Type Data'!H62</f>
        <v>-5.541133834031535E-3</v>
      </c>
      <c r="I116" s="183">
        <f>'Type Data'!I62</f>
        <v>6.4067581757345868</v>
      </c>
      <c r="J116" s="184">
        <f>'Type Data'!J62</f>
        <v>9.9035679950478794E-2</v>
      </c>
      <c r="K116" s="140">
        <f>'Type Data'!K62</f>
        <v>1.5700703386471306E-2</v>
      </c>
      <c r="L116" s="143">
        <f>'Type Data'!L62</f>
        <v>7201.6808934736255</v>
      </c>
      <c r="M116" s="139">
        <f>'Type Data'!M62</f>
        <v>-1105.415025653574</v>
      </c>
      <c r="N116" s="140">
        <f>'Type Data'!N62</f>
        <v>-0.13306876872678708</v>
      </c>
      <c r="O116" s="144">
        <f>'Type Data'!O62</f>
        <v>4496.3026204109192</v>
      </c>
      <c r="P116" s="138">
        <f>'Type Data'!P62</f>
        <v>-771.58665320846558</v>
      </c>
      <c r="Q116" s="140">
        <f>'Type Data'!Q62</f>
        <v>-0.14646979333305823</v>
      </c>
    </row>
    <row r="117" spans="2:17" ht="15" thickBot="1">
      <c r="B117" s="94" t="s">
        <v>209</v>
      </c>
      <c r="C117" s="156" t="s">
        <v>210</v>
      </c>
      <c r="D117" s="137">
        <f>Granola!D17</f>
        <v>54516.79980441802</v>
      </c>
      <c r="E117" s="131">
        <f>Granola!E17</f>
        <v>-7568.9655187271637</v>
      </c>
      <c r="F117" s="133">
        <f>Granola!F17</f>
        <v>-0.12191144748449288</v>
      </c>
      <c r="G117" s="134">
        <f>Granola!G17</f>
        <v>1.8125967432466494</v>
      </c>
      <c r="H117" s="135">
        <f>Granola!H17</f>
        <v>-0.21052994161415861</v>
      </c>
      <c r="I117" s="187">
        <f>Granola!I17</f>
        <v>5.9181453660552332</v>
      </c>
      <c r="J117" s="188">
        <f>Granola!J17</f>
        <v>-6.988773532609116E-2</v>
      </c>
      <c r="K117" s="133">
        <f>Granola!K17</f>
        <v>-1.1671233966620759E-2</v>
      </c>
      <c r="L117" s="136">
        <f>Granola!L17</f>
        <v>322638.34613467735</v>
      </c>
      <c r="M117" s="132">
        <f>Granola!M17</f>
        <v>-49133.271744908765</v>
      </c>
      <c r="N117" s="133">
        <f>Granola!N17</f>
        <v>-0.13215982442431268</v>
      </c>
      <c r="O117" s="137">
        <f>Granola!O17</f>
        <v>128743.31855205238</v>
      </c>
      <c r="P117" s="131">
        <f>Granola!P17</f>
        <v>-19661.979115386217</v>
      </c>
      <c r="Q117" s="133">
        <f>Granola!Q17</f>
        <v>-0.13248839107783567</v>
      </c>
    </row>
    <row r="118" spans="2:17">
      <c r="B118" s="341" t="s">
        <v>211</v>
      </c>
      <c r="C118" s="157" t="s">
        <v>22</v>
      </c>
      <c r="D118" s="125">
        <f>'NB vs PL'!D31</f>
        <v>2866860.4342975086</v>
      </c>
      <c r="E118" s="117">
        <f>'NB vs PL'!E31</f>
        <v>-33860.321255754214</v>
      </c>
      <c r="F118" s="121">
        <f>'NB vs PL'!F31</f>
        <v>-1.1673071663630696E-2</v>
      </c>
      <c r="G118" s="122">
        <f>'NB vs PL'!G31</f>
        <v>95.318542269409207</v>
      </c>
      <c r="H118" s="123">
        <f>'NB vs PL'!H31</f>
        <v>0.79565871720051007</v>
      </c>
      <c r="I118" s="189">
        <f>'NB vs PL'!I31</f>
        <v>5.9326969917752734</v>
      </c>
      <c r="J118" s="190">
        <f>'NB vs PL'!J31</f>
        <v>0.14422779843126232</v>
      </c>
      <c r="K118" s="121">
        <f>'NB vs PL'!K31</f>
        <v>2.4916397343378038E-2</v>
      </c>
      <c r="L118" s="124">
        <f>'NB vs PL'!L31</f>
        <v>17008214.274396382</v>
      </c>
      <c r="M118" s="118">
        <f>'NB vs PL'!M31</f>
        <v>217481.54238275811</v>
      </c>
      <c r="N118" s="121">
        <f>'NB vs PL'!N31</f>
        <v>1.2952474787958626E-2</v>
      </c>
      <c r="O118" s="125">
        <f>'NB vs PL'!O31</f>
        <v>6841202.2466403814</v>
      </c>
      <c r="P118" s="117">
        <f>'NB vs PL'!P31</f>
        <v>-390030.57161928527</v>
      </c>
      <c r="Q118" s="121">
        <f>'NB vs PL'!Q31</f>
        <v>-5.3936940134801735E-2</v>
      </c>
    </row>
    <row r="119" spans="2:17" ht="15" thickBot="1">
      <c r="B119" s="343"/>
      <c r="C119" s="158" t="s">
        <v>21</v>
      </c>
      <c r="D119" s="130">
        <f>'NB vs PL'!D32</f>
        <v>140802.46742269557</v>
      </c>
      <c r="E119" s="119">
        <f>'NB vs PL'!E32</f>
        <v>-27279.427284997771</v>
      </c>
      <c r="F119" s="126">
        <f>'NB vs PL'!F32</f>
        <v>-0.16229842799213254</v>
      </c>
      <c r="G119" s="127">
        <f>'NB vs PL'!G32</f>
        <v>4.6814577305909228</v>
      </c>
      <c r="H119" s="128">
        <f>'NB vs PL'!H32</f>
        <v>-0.79565871720021164</v>
      </c>
      <c r="I119" s="191">
        <f>'NB vs PL'!I32</f>
        <v>6.9342883779939326</v>
      </c>
      <c r="J119" s="192">
        <f>'NB vs PL'!J32</f>
        <v>5.7015472681921864E-2</v>
      </c>
      <c r="K119" s="126">
        <f>'NB vs PL'!K32</f>
        <v>8.290418813812532E-3</v>
      </c>
      <c r="L119" s="129">
        <f>'NB vs PL'!L32</f>
        <v>976364.91344206722</v>
      </c>
      <c r="M119" s="120">
        <f>'NB vs PL'!M32</f>
        <v>-179580.14690465841</v>
      </c>
      <c r="N119" s="126">
        <f>'NB vs PL'!N32</f>
        <v>-0.15535353111919814</v>
      </c>
      <c r="O119" s="130">
        <f>'NB vs PL'!O32</f>
        <v>346876.30224630865</v>
      </c>
      <c r="P119" s="119">
        <f>'NB vs PL'!P32</f>
        <v>-73541.003260660858</v>
      </c>
      <c r="Q119" s="126">
        <f>'NB vs PL'!Q32</f>
        <v>-0.1749238252026277</v>
      </c>
    </row>
    <row r="120" spans="2:17">
      <c r="B120" s="344" t="s">
        <v>92</v>
      </c>
      <c r="C120" s="153" t="s">
        <v>200</v>
      </c>
      <c r="D120" s="116">
        <f>Package!D59</f>
        <v>1645921.1827705619</v>
      </c>
      <c r="E120" s="110">
        <f>Package!E59</f>
        <v>-230952.3349081527</v>
      </c>
      <c r="F120" s="112">
        <f>Package!F59</f>
        <v>-0.12305162427449594</v>
      </c>
      <c r="G120" s="113">
        <f>Package!G59</f>
        <v>54.724257224079039</v>
      </c>
      <c r="H120" s="114">
        <f>Package!H59</f>
        <v>-6.4355412894914394</v>
      </c>
      <c r="I120" s="185">
        <f>Package!I59</f>
        <v>5.7333784008332991</v>
      </c>
      <c r="J120" s="186">
        <f>Package!J59</f>
        <v>0.10630038941611808</v>
      </c>
      <c r="K120" s="112">
        <f>Package!K59</f>
        <v>1.8890868262433472E-2</v>
      </c>
      <c r="L120" s="115">
        <f>Package!L59</f>
        <v>9436688.9587707371</v>
      </c>
      <c r="M120" s="111">
        <f>Package!M59</f>
        <v>-1124624.7427703738</v>
      </c>
      <c r="N120" s="112">
        <f>Package!N59</f>
        <v>-0.10648530803571038</v>
      </c>
      <c r="O120" s="116">
        <f>Package!O59</f>
        <v>4595259.2021215977</v>
      </c>
      <c r="P120" s="110">
        <f>Package!P59</f>
        <v>-691764.04464104585</v>
      </c>
      <c r="Q120" s="112">
        <f>Package!Q59</f>
        <v>-0.13084187686608484</v>
      </c>
    </row>
    <row r="121" spans="2:17">
      <c r="B121" s="342"/>
      <c r="C121" s="154" t="s">
        <v>201</v>
      </c>
      <c r="D121" s="77">
        <f>Package!D60</f>
        <v>73510.837356567383</v>
      </c>
      <c r="E121" s="76">
        <f>Package!E60</f>
        <v>-4938.0747186839581</v>
      </c>
      <c r="F121" s="78">
        <f>Package!F60</f>
        <v>-6.2946376030647289E-2</v>
      </c>
      <c r="G121" s="95">
        <f>Package!G60</f>
        <v>2.4441182326158843</v>
      </c>
      <c r="H121" s="81">
        <f>Package!H60</f>
        <v>-0.1122179354521502</v>
      </c>
      <c r="I121" s="181">
        <f>Package!I60</f>
        <v>4.1356876464436994</v>
      </c>
      <c r="J121" s="182">
        <f>Package!J60</f>
        <v>2.1464832093542441E-2</v>
      </c>
      <c r="K121" s="78">
        <f>Package!K60</f>
        <v>5.2172264512934064E-3</v>
      </c>
      <c r="L121" s="79">
        <f>Package!L60</f>
        <v>304017.86193528771</v>
      </c>
      <c r="M121" s="80">
        <f>Package!M60</f>
        <v>-18738.441885660868</v>
      </c>
      <c r="N121" s="78">
        <f>Package!N60</f>
        <v>-5.8057555077394109E-2</v>
      </c>
      <c r="O121" s="77">
        <f>Package!O60</f>
        <v>50989.399993419647</v>
      </c>
      <c r="P121" s="76">
        <f>Package!P60</f>
        <v>-4200.42953145504</v>
      </c>
      <c r="Q121" s="78">
        <f>Package!Q60</f>
        <v>-7.6108760755672536E-2</v>
      </c>
    </row>
    <row r="122" spans="2:17" ht="15" customHeight="1">
      <c r="B122" s="342"/>
      <c r="C122" s="154" t="s">
        <v>202</v>
      </c>
      <c r="D122" s="77">
        <f>Package!D61</f>
        <v>2014.4734831899405</v>
      </c>
      <c r="E122" s="76">
        <f>Package!E61</f>
        <v>757.19125491380692</v>
      </c>
      <c r="F122" s="78">
        <f>Package!F61</f>
        <v>0.60224445863041898</v>
      </c>
      <c r="G122" s="95">
        <f>Package!G61</f>
        <v>6.6978034075487122E-2</v>
      </c>
      <c r="H122" s="81">
        <f>Package!H61</f>
        <v>2.6008236680101715E-2</v>
      </c>
      <c r="I122" s="181">
        <f>Package!I61</f>
        <v>7.4822174367232241</v>
      </c>
      <c r="J122" s="182">
        <f>Package!J61</f>
        <v>0.52604134932194047</v>
      </c>
      <c r="K122" s="78">
        <f>Package!K61</f>
        <v>7.5622201438328041E-2</v>
      </c>
      <c r="L122" s="79">
        <f>Package!L61</f>
        <v>15072.728621740342</v>
      </c>
      <c r="M122" s="80">
        <f>Package!M61</f>
        <v>6326.8520502912997</v>
      </c>
      <c r="N122" s="78">
        <f>Package!N61</f>
        <v>0.72340971183441349</v>
      </c>
      <c r="O122" s="77">
        <f>Package!O61</f>
        <v>15021.589013695717</v>
      </c>
      <c r="P122" s="76">
        <f>Package!P61</f>
        <v>6898.8968914747238</v>
      </c>
      <c r="Q122" s="78">
        <f>Package!Q61</f>
        <v>0.84933625301414895</v>
      </c>
    </row>
    <row r="123" spans="2:17" ht="15" thickBot="1">
      <c r="B123" s="345"/>
      <c r="C123" s="155" t="s">
        <v>203</v>
      </c>
      <c r="D123" s="144">
        <f>Package!D62</f>
        <v>1286052.9908008568</v>
      </c>
      <c r="E123" s="138">
        <f>Package!E62</f>
        <v>173946.34464785852</v>
      </c>
      <c r="F123" s="140">
        <f>Package!F62</f>
        <v>0.15641156830558839</v>
      </c>
      <c r="G123" s="141">
        <f>Package!G62</f>
        <v>42.759213144043258</v>
      </c>
      <c r="H123" s="142">
        <f>Package!H62</f>
        <v>6.5201071181660879</v>
      </c>
      <c r="I123" s="183">
        <f>Package!I62</f>
        <v>6.3976068608346344</v>
      </c>
      <c r="J123" s="184">
        <f>Package!J62</f>
        <v>5.5498100998424782E-2</v>
      </c>
      <c r="K123" s="140">
        <f>Package!K62</f>
        <v>8.7507330921045359E-3</v>
      </c>
      <c r="L123" s="143">
        <f>Package!L62</f>
        <v>8227661.4373444626</v>
      </c>
      <c r="M123" s="139">
        <f>Package!M62</f>
        <v>1174560.134905464</v>
      </c>
      <c r="N123" s="140">
        <f>Package!N62</f>
        <v>0.1665310172844526</v>
      </c>
      <c r="O123" s="144">
        <f>Package!O62</f>
        <v>2526289.1943198945</v>
      </c>
      <c r="P123" s="138">
        <f>Package!P62</f>
        <v>225322.06704827398</v>
      </c>
      <c r="Q123" s="140">
        <f>Package!Q62</f>
        <v>9.7924939638512079E-2</v>
      </c>
    </row>
    <row r="124" spans="2:17">
      <c r="B124" s="341" t="s">
        <v>212</v>
      </c>
      <c r="C124" s="159" t="s">
        <v>213</v>
      </c>
      <c r="D124" s="116">
        <f>Flavor!D185</f>
        <v>767112.87033884076</v>
      </c>
      <c r="E124" s="110">
        <f>Flavor!E185</f>
        <v>-43601.70823967352</v>
      </c>
      <c r="F124" s="112">
        <f>Flavor!F185</f>
        <v>-5.3781823334327621E-2</v>
      </c>
      <c r="G124" s="113">
        <f>Flavor!G185</f>
        <v>25.505280857774949</v>
      </c>
      <c r="H124" s="114">
        <f>Flavor!H185</f>
        <v>-0.91266356460665676</v>
      </c>
      <c r="I124" s="185">
        <f>Flavor!I185</f>
        <v>5.4204367586261819</v>
      </c>
      <c r="J124" s="186">
        <f>Flavor!J185</f>
        <v>7.0792851923458855E-2</v>
      </c>
      <c r="K124" s="112">
        <f>Flavor!K185</f>
        <v>1.3233189565152261E-2</v>
      </c>
      <c r="L124" s="115">
        <f>Flavor!L185</f>
        <v>4158086.8003998925</v>
      </c>
      <c r="M124" s="111">
        <f>Flavor!M185</f>
        <v>-178947.50496772258</v>
      </c>
      <c r="N124" s="112">
        <f>Flavor!N185</f>
        <v>-4.1260338832518104E-2</v>
      </c>
      <c r="O124" s="116">
        <f>Flavor!O185</f>
        <v>1991442.4868761727</v>
      </c>
      <c r="P124" s="110">
        <f>Flavor!P185</f>
        <v>-162263.81434958871</v>
      </c>
      <c r="Q124" s="112">
        <f>Flavor!Q185</f>
        <v>-7.5341663000771178E-2</v>
      </c>
    </row>
    <row r="125" spans="2:17">
      <c r="B125" s="342"/>
      <c r="C125" s="154" t="s">
        <v>214</v>
      </c>
      <c r="D125" s="77">
        <f>Flavor!D186</f>
        <v>846694.97276373755</v>
      </c>
      <c r="E125" s="76">
        <f>Flavor!E186</f>
        <v>40684.850513869082</v>
      </c>
      <c r="F125" s="78">
        <f>Flavor!F186</f>
        <v>5.0476848107444128E-2</v>
      </c>
      <c r="G125" s="95">
        <f>Flavor!G186</f>
        <v>28.151258981832026</v>
      </c>
      <c r="H125" s="81">
        <f>Flavor!H186</f>
        <v>1.8866139685292609</v>
      </c>
      <c r="I125" s="181">
        <f>Flavor!I186</f>
        <v>6.3421190342702696</v>
      </c>
      <c r="J125" s="182">
        <f>Flavor!J186</f>
        <v>0.19426460364429055</v>
      </c>
      <c r="K125" s="78">
        <f>Flavor!K186</f>
        <v>3.159876438787286E-2</v>
      </c>
      <c r="L125" s="79">
        <f>Flavor!L186</f>
        <v>5369840.302985847</v>
      </c>
      <c r="M125" s="80">
        <f>Flavor!M186</f>
        <v>414607.4017826058</v>
      </c>
      <c r="N125" s="78">
        <f>Flavor!N186</f>
        <v>8.3670618525706397E-2</v>
      </c>
      <c r="O125" s="77">
        <f>Flavor!O186</f>
        <v>1901670.503035024</v>
      </c>
      <c r="P125" s="76">
        <f>Flavor!P186</f>
        <v>19832.668608816573</v>
      </c>
      <c r="Q125" s="78">
        <f>Flavor!Q186</f>
        <v>1.0538989197687041E-2</v>
      </c>
    </row>
    <row r="126" spans="2:17">
      <c r="B126" s="342"/>
      <c r="C126" s="154" t="s">
        <v>215</v>
      </c>
      <c r="D126" s="77">
        <f>Flavor!D187</f>
        <v>148512.76703690621</v>
      </c>
      <c r="E126" s="76">
        <f>Flavor!E187</f>
        <v>16467.497475343029</v>
      </c>
      <c r="F126" s="78">
        <f>Flavor!F187</f>
        <v>0.12471099896286268</v>
      </c>
      <c r="G126" s="95">
        <f>Flavor!G187</f>
        <v>4.9378129095506669</v>
      </c>
      <c r="H126" s="81">
        <f>Flavor!H187</f>
        <v>0.63498589164729946</v>
      </c>
      <c r="I126" s="181">
        <f>Flavor!I187</f>
        <v>5.2393287501897614</v>
      </c>
      <c r="J126" s="182">
        <f>Flavor!J187</f>
        <v>0.31531222733424702</v>
      </c>
      <c r="K126" s="78">
        <f>Flavor!K187</f>
        <v>6.4035574590515898E-2</v>
      </c>
      <c r="L126" s="79">
        <f>Flavor!L187</f>
        <v>778107.21010669705</v>
      </c>
      <c r="M126" s="80">
        <f>Flavor!M187</f>
        <v>127914.12102064968</v>
      </c>
      <c r="N126" s="78">
        <f>Flavor!N187</f>
        <v>0.19673251402972289</v>
      </c>
      <c r="O126" s="77">
        <f>Flavor!O187</f>
        <v>315685.03261053562</v>
      </c>
      <c r="P126" s="76">
        <f>Flavor!P187</f>
        <v>27853.769874557329</v>
      </c>
      <c r="Q126" s="78">
        <f>Flavor!Q187</f>
        <v>9.6771176312793444E-2</v>
      </c>
    </row>
    <row r="127" spans="2:17">
      <c r="B127" s="342"/>
      <c r="C127" s="154" t="s">
        <v>216</v>
      </c>
      <c r="D127" s="77">
        <f>Flavor!D188</f>
        <v>6541.9632422431714</v>
      </c>
      <c r="E127" s="76">
        <f>Flavor!E188</f>
        <v>-928.39304619967788</v>
      </c>
      <c r="F127" s="78">
        <f>Flavor!F188</f>
        <v>-0.1242769434753688</v>
      </c>
      <c r="G127" s="95">
        <f>Flavor!G188</f>
        <v>0.217509855858566</v>
      </c>
      <c r="H127" s="81">
        <f>Flavor!H188</f>
        <v>-2.591916646085865E-2</v>
      </c>
      <c r="I127" s="181">
        <f>Flavor!I188</f>
        <v>6.0283180192343</v>
      </c>
      <c r="J127" s="182">
        <f>Flavor!J188</f>
        <v>-0.2513380546587376</v>
      </c>
      <c r="K127" s="78">
        <f>Flavor!K188</f>
        <v>-4.0024175162019976E-2</v>
      </c>
      <c r="L127" s="79">
        <f>Flavor!L188</f>
        <v>39437.034894382952</v>
      </c>
      <c r="M127" s="80">
        <f>Flavor!M188</f>
        <v>-7474.2333464822368</v>
      </c>
      <c r="N127" s="78">
        <f>Flavor!N188</f>
        <v>-0.15932703648313024</v>
      </c>
      <c r="O127" s="77">
        <f>Flavor!O188</f>
        <v>14120.429079055786</v>
      </c>
      <c r="P127" s="76">
        <f>Flavor!P188</f>
        <v>-4426.3238440576933</v>
      </c>
      <c r="Q127" s="78">
        <f>Flavor!Q188</f>
        <v>-0.23865761637129945</v>
      </c>
    </row>
    <row r="128" spans="2:17">
      <c r="B128" s="342"/>
      <c r="C128" s="154" t="s">
        <v>217</v>
      </c>
      <c r="D128" s="77">
        <f>Flavor!D189</f>
        <v>23582.928451797106</v>
      </c>
      <c r="E128" s="76">
        <f>Flavor!E189</f>
        <v>-6112.6667448343469</v>
      </c>
      <c r="F128" s="78">
        <f>Flavor!F189</f>
        <v>-0.20584422384393705</v>
      </c>
      <c r="G128" s="95">
        <f>Flavor!G189</f>
        <v>0.78409480125944653</v>
      </c>
      <c r="H128" s="81">
        <f>Flavor!H189</f>
        <v>-0.18356583322632725</v>
      </c>
      <c r="I128" s="181">
        <f>Flavor!I189</f>
        <v>4.6513746395264501</v>
      </c>
      <c r="J128" s="182">
        <f>Flavor!J189</f>
        <v>9.2220616911005138E-3</v>
      </c>
      <c r="K128" s="78">
        <f>Flavor!K189</f>
        <v>1.9865916805778044E-3</v>
      </c>
      <c r="L128" s="79">
        <f>Flavor!L189</f>
        <v>109693.03532645584</v>
      </c>
      <c r="M128" s="80">
        <f>Flavor!M189</f>
        <v>-28158.448465941881</v>
      </c>
      <c r="N128" s="78">
        <f>Flavor!N189</f>
        <v>-0.20426656058594253</v>
      </c>
      <c r="O128" s="77">
        <f>Flavor!O189</f>
        <v>33612.738235592842</v>
      </c>
      <c r="P128" s="76">
        <f>Flavor!P189</f>
        <v>-6424.0035330035316</v>
      </c>
      <c r="Q128" s="78">
        <f>Flavor!Q189</f>
        <v>-0.16045270542075751</v>
      </c>
    </row>
    <row r="129" spans="2:17">
      <c r="B129" s="342"/>
      <c r="C129" s="154" t="s">
        <v>218</v>
      </c>
      <c r="D129" s="77">
        <f>Flavor!D190</f>
        <v>337902.76186256832</v>
      </c>
      <c r="E129" s="76">
        <f>Flavor!E190</f>
        <v>-43093.756212552602</v>
      </c>
      <c r="F129" s="78">
        <f>Flavor!F190</f>
        <v>-0.11310800537042132</v>
      </c>
      <c r="G129" s="95">
        <f>Flavor!G190</f>
        <v>11.234728521913427</v>
      </c>
      <c r="H129" s="81">
        <f>Flavor!H190</f>
        <v>-1.1804236235893875</v>
      </c>
      <c r="I129" s="181">
        <f>Flavor!I190</f>
        <v>5.4131199902834242</v>
      </c>
      <c r="J129" s="182">
        <f>Flavor!J190</f>
        <v>0.11331704953896882</v>
      </c>
      <c r="K129" s="78">
        <f>Flavor!K190</f>
        <v>2.1381370365263306E-2</v>
      </c>
      <c r="L129" s="79">
        <f>Flavor!L190</f>
        <v>1829108.1950102481</v>
      </c>
      <c r="M129" s="80">
        <f>Flavor!M190</f>
        <v>-190098.27189767594</v>
      </c>
      <c r="N129" s="78">
        <f>Flavor!N190</f>
        <v>-9.4145039159259203E-2</v>
      </c>
      <c r="O129" s="77">
        <f>Flavor!O190</f>
        <v>903263.84441449319</v>
      </c>
      <c r="P129" s="76">
        <f>Flavor!P190</f>
        <v>-109304.31788901694</v>
      </c>
      <c r="Q129" s="78">
        <f>Flavor!Q190</f>
        <v>-0.10794761474660483</v>
      </c>
    </row>
    <row r="130" spans="2:17">
      <c r="B130" s="342"/>
      <c r="C130" s="154" t="s">
        <v>219</v>
      </c>
      <c r="D130" s="77">
        <f>Flavor!D191</f>
        <v>129.65573488134146</v>
      </c>
      <c r="E130" s="76">
        <f>Flavor!E191</f>
        <v>80.699360335433482</v>
      </c>
      <c r="F130" s="78">
        <f>Flavor!F191</f>
        <v>1.6483933110643043</v>
      </c>
      <c r="G130" s="95">
        <f>Flavor!G191</f>
        <v>4.3108466313557369E-3</v>
      </c>
      <c r="H130" s="81">
        <f>Flavor!H191</f>
        <v>2.7155542608364109E-3</v>
      </c>
      <c r="I130" s="181">
        <f>Flavor!I191</f>
        <v>8.5196426549565203</v>
      </c>
      <c r="J130" s="182">
        <f>Flavor!J191</f>
        <v>4.4950270065858442</v>
      </c>
      <c r="K130" s="78">
        <f>Flavor!K191</f>
        <v>1.1168835484714197</v>
      </c>
      <c r="L130" s="79">
        <f>Flavor!L191</f>
        <v>1104.6205293548107</v>
      </c>
      <c r="M130" s="80">
        <f>Flavor!M191</f>
        <v>907.58993826985363</v>
      </c>
      <c r="N130" s="78">
        <f>Flavor!N191</f>
        <v>4.6063402300737772</v>
      </c>
      <c r="O130" s="77">
        <f>Flavor!O191</f>
        <v>431.90141582489014</v>
      </c>
      <c r="P130" s="76">
        <f>Flavor!P191</f>
        <v>354.53829312324524</v>
      </c>
      <c r="Q130" s="78">
        <f>Flavor!Q191</f>
        <v>4.5827815726950618</v>
      </c>
    </row>
    <row r="131" spans="2:17">
      <c r="B131" s="342"/>
      <c r="C131" s="154" t="s">
        <v>220</v>
      </c>
      <c r="D131" s="77">
        <f>Flavor!D192</f>
        <v>210163.07092389624</v>
      </c>
      <c r="E131" s="76">
        <f>Flavor!E192</f>
        <v>-50835.885286779929</v>
      </c>
      <c r="F131" s="78">
        <f>Flavor!F192</f>
        <v>-0.1947742857858237</v>
      </c>
      <c r="G131" s="95">
        <f>Flavor!G192</f>
        <v>6.9875872992181325</v>
      </c>
      <c r="H131" s="81">
        <f>Flavor!H192</f>
        <v>-1.5173244189883697</v>
      </c>
      <c r="I131" s="181">
        <f>Flavor!I192</f>
        <v>6.5233073698623123</v>
      </c>
      <c r="J131" s="182">
        <f>Flavor!J192</f>
        <v>0.23574941978684727</v>
      </c>
      <c r="K131" s="78">
        <f>Flavor!K192</f>
        <v>3.749459196380333E-2</v>
      </c>
      <c r="L131" s="79">
        <f>Flavor!L192</f>
        <v>1370958.3094307482</v>
      </c>
      <c r="M131" s="80">
        <f>Flavor!M192</f>
        <v>-270087.75265308702</v>
      </c>
      <c r="N131" s="78">
        <f>Flavor!N192</f>
        <v>-0.16458267619260111</v>
      </c>
      <c r="O131" s="77">
        <f>Flavor!O192</f>
        <v>620750.69795421301</v>
      </c>
      <c r="P131" s="76">
        <f>Flavor!P192</f>
        <v>-150475.50722683023</v>
      </c>
      <c r="Q131" s="78">
        <f>Flavor!Q192</f>
        <v>-0.19511202577913767</v>
      </c>
    </row>
    <row r="132" spans="2:17">
      <c r="B132" s="342"/>
      <c r="C132" s="154" t="s">
        <v>221</v>
      </c>
      <c r="D132" s="77">
        <f>Flavor!D193</f>
        <v>3833.7545583041665</v>
      </c>
      <c r="E132" s="76">
        <f>Flavor!E193</f>
        <v>366.92398433793733</v>
      </c>
      <c r="F132" s="78">
        <f>Flavor!F193</f>
        <v>0.10583845287777008</v>
      </c>
      <c r="G132" s="95">
        <f>Flavor!G193</f>
        <v>0.12746623154182246</v>
      </c>
      <c r="H132" s="81">
        <f>Flavor!H193</f>
        <v>1.4496094030000989E-2</v>
      </c>
      <c r="I132" s="181">
        <f>Flavor!I193</f>
        <v>4.9580896914387003</v>
      </c>
      <c r="J132" s="182">
        <f>Flavor!J193</f>
        <v>0.27770073508650217</v>
      </c>
      <c r="K132" s="78">
        <f>Flavor!K193</f>
        <v>5.9332832735964874E-2</v>
      </c>
      <c r="L132" s="79">
        <f>Flavor!L193</f>
        <v>19008.098955034016</v>
      </c>
      <c r="M132" s="80">
        <f>Flavor!M193</f>
        <v>2781.9834230983251</v>
      </c>
      <c r="N132" s="78">
        <f>Flavor!N193</f>
        <v>0.17145098083536503</v>
      </c>
      <c r="O132" s="77">
        <f>Flavor!O193</f>
        <v>10356.048703432083</v>
      </c>
      <c r="P132" s="76">
        <f>Flavor!P193</f>
        <v>1110.1194493770599</v>
      </c>
      <c r="Q132" s="78">
        <f>Flavor!Q193</f>
        <v>0.12006575205950126</v>
      </c>
    </row>
    <row r="133" spans="2:17">
      <c r="B133" s="342"/>
      <c r="C133" s="154" t="s">
        <v>222</v>
      </c>
      <c r="D133" s="77">
        <f>Flavor!D194</f>
        <v>18436.726374773374</v>
      </c>
      <c r="E133" s="76">
        <f>Flavor!E194</f>
        <v>-7909.7587613443247</v>
      </c>
      <c r="F133" s="78">
        <f>Flavor!F194</f>
        <v>-0.30022064501124085</v>
      </c>
      <c r="G133" s="95">
        <f>Flavor!G194</f>
        <v>0.61299178056918169</v>
      </c>
      <c r="H133" s="81">
        <f>Flavor!H194</f>
        <v>-0.24553475693486015</v>
      </c>
      <c r="I133" s="181">
        <f>Flavor!I194</f>
        <v>6.2040293521079537</v>
      </c>
      <c r="J133" s="182">
        <f>Flavor!J194</f>
        <v>-0.54490435997394915</v>
      </c>
      <c r="K133" s="78">
        <f>Flavor!K194</f>
        <v>-8.073932612472759E-2</v>
      </c>
      <c r="L133" s="79">
        <f>Flavor!L194</f>
        <v>114381.99158587688</v>
      </c>
      <c r="M133" s="80">
        <f>Flavor!M194</f>
        <v>-63428.690144132619</v>
      </c>
      <c r="N133" s="78">
        <f>Flavor!N194</f>
        <v>-0.35672035856902978</v>
      </c>
      <c r="O133" s="77">
        <f>Flavor!O194</f>
        <v>53985.056692260208</v>
      </c>
      <c r="P133" s="76">
        <f>Flavor!P194</f>
        <v>-24032.808901057077</v>
      </c>
      <c r="Q133" s="78">
        <f>Flavor!Q194</f>
        <v>-0.30804237873325818</v>
      </c>
    </row>
    <row r="134" spans="2:17">
      <c r="B134" s="342"/>
      <c r="C134" s="154" t="s">
        <v>223</v>
      </c>
      <c r="D134" s="77">
        <f>Flavor!D195</f>
        <v>7.1130682155489922</v>
      </c>
      <c r="E134" s="76">
        <f>Flavor!E195</f>
        <v>-22.113355713593961</v>
      </c>
      <c r="F134" s="78">
        <f>Flavor!F195</f>
        <v>-0.75662201325779588</v>
      </c>
      <c r="G134" s="95">
        <f>Flavor!G195</f>
        <v>2.3649818639850728E-4</v>
      </c>
      <c r="H134" s="81">
        <f>Flavor!H195</f>
        <v>-7.1587403364821466E-4</v>
      </c>
      <c r="I134" s="181">
        <f>Flavor!I195</f>
        <v>6.1426644041964371</v>
      </c>
      <c r="J134" s="182">
        <f>Flavor!J195</f>
        <v>0.88726927082367979</v>
      </c>
      <c r="K134" s="78">
        <f>Flavor!K195</f>
        <v>0.1688301732422271</v>
      </c>
      <c r="L134" s="79">
        <f>Flavor!L195</f>
        <v>43.693190932273865</v>
      </c>
      <c r="M134" s="80">
        <f>Flavor!M195</f>
        <v>-109.90321515083312</v>
      </c>
      <c r="N134" s="78">
        <f>Flavor!N195</f>
        <v>-0.71553246559276507</v>
      </c>
      <c r="O134" s="77">
        <f>Flavor!O195</f>
        <v>23.805673122406006</v>
      </c>
      <c r="P134" s="76">
        <f>Flavor!P195</f>
        <v>-79.345342040061951</v>
      </c>
      <c r="Q134" s="78">
        <f>Flavor!Q195</f>
        <v>-0.76921532875938359</v>
      </c>
    </row>
    <row r="135" spans="2:17">
      <c r="B135" s="342"/>
      <c r="C135" s="154" t="s">
        <v>224</v>
      </c>
      <c r="D135" s="77">
        <f>Flavor!D196</f>
        <v>2623.3120531542663</v>
      </c>
      <c r="E135" s="76">
        <f>Flavor!E196</f>
        <v>1251.2067066543464</v>
      </c>
      <c r="F135" s="78">
        <f>Flavor!F196</f>
        <v>0.91188822333943098</v>
      </c>
      <c r="G135" s="95">
        <f>Flavor!G196</f>
        <v>8.722094659125168E-2</v>
      </c>
      <c r="H135" s="81">
        <f>Flavor!H196</f>
        <v>4.2509523183713871E-2</v>
      </c>
      <c r="I135" s="181">
        <f>Flavor!I196</f>
        <v>3.8860227578990867</v>
      </c>
      <c r="J135" s="182">
        <f>Flavor!J196</f>
        <v>-0.85099744500436492</v>
      </c>
      <c r="K135" s="78">
        <f>Flavor!K196</f>
        <v>-0.1796482616820517</v>
      </c>
      <c r="L135" s="79">
        <f>Flavor!L196</f>
        <v>10194.250339628457</v>
      </c>
      <c r="M135" s="80">
        <f>Flavor!M196</f>
        <v>3694.5595927464956</v>
      </c>
      <c r="N135" s="78">
        <f>Flavor!N196</f>
        <v>0.56842082748611589</v>
      </c>
      <c r="O135" s="77">
        <f>Flavor!O196</f>
        <v>4482.3853701353073</v>
      </c>
      <c r="P135" s="76">
        <f>Flavor!P196</f>
        <v>902.69274055957794</v>
      </c>
      <c r="Q135" s="78">
        <f>Flavor!Q196</f>
        <v>0.25217046097797691</v>
      </c>
    </row>
    <row r="136" spans="2:17" ht="15" thickBot="1">
      <c r="B136" s="343"/>
      <c r="C136" s="160" t="s">
        <v>225</v>
      </c>
      <c r="D136" s="144">
        <f>Flavor!D197</f>
        <v>6995.2348463343378</v>
      </c>
      <c r="E136" s="138">
        <f>Flavor!E197</f>
        <v>-2434.908535998954</v>
      </c>
      <c r="F136" s="140">
        <f>Flavor!F197</f>
        <v>-0.25820482650991111</v>
      </c>
      <c r="G136" s="141">
        <f>Flavor!G197</f>
        <v>0.23258041459145867</v>
      </c>
      <c r="H136" s="142">
        <f>Flavor!H197</f>
        <v>-7.4710227950556318E-2</v>
      </c>
      <c r="I136" s="183">
        <f>Flavor!I197</f>
        <v>3.7735709979689256</v>
      </c>
      <c r="J136" s="184">
        <f>Flavor!J197</f>
        <v>0.48813709259274285</v>
      </c>
      <c r="K136" s="140">
        <f>Flavor!K197</f>
        <v>0.14857614143263401</v>
      </c>
      <c r="L136" s="143">
        <f>Flavor!L197</f>
        <v>26397.015340108872</v>
      </c>
      <c r="M136" s="139">
        <f>Flavor!M197</f>
        <v>-4585.0974607677599</v>
      </c>
      <c r="N136" s="140">
        <f>Flavor!N197</f>
        <v>-0.14799176189940233</v>
      </c>
      <c r="O136" s="144">
        <f>Flavor!O197</f>
        <v>17009.906558156013</v>
      </c>
      <c r="P136" s="138">
        <f>Flavor!P197</f>
        <v>-5240.1014664771101</v>
      </c>
      <c r="Q136" s="140">
        <f>Flavor!Q197</f>
        <v>-0.235510093330113</v>
      </c>
    </row>
    <row r="137" spans="2:17">
      <c r="B137" s="344" t="s">
        <v>226</v>
      </c>
      <c r="C137" s="224" t="s">
        <v>338</v>
      </c>
      <c r="D137" s="116">
        <f>Fat!D59</f>
        <v>365781.52793785318</v>
      </c>
      <c r="E137" s="110">
        <f>Fat!E59</f>
        <v>41690.664714782615</v>
      </c>
      <c r="F137" s="112">
        <f>Fat!F59</f>
        <v>0.12863881536236671</v>
      </c>
      <c r="G137" s="113">
        <f>Fat!G59</f>
        <v>12.161653080491448</v>
      </c>
      <c r="H137" s="114">
        <f>Fat!H59</f>
        <v>1.6008285453747622</v>
      </c>
      <c r="I137" s="185">
        <f>Fat!I59</f>
        <v>4.4144826822613457</v>
      </c>
      <c r="J137" s="186">
        <f>Fat!J59</f>
        <v>-0.22126760387837585</v>
      </c>
      <c r="K137" s="112">
        <f>Fat!K59</f>
        <v>-4.7730699502934106E-2</v>
      </c>
      <c r="L137" s="115">
        <f>Fat!L59</f>
        <v>1614736.2205727475</v>
      </c>
      <c r="M137" s="111">
        <f>Fat!M59</f>
        <v>112331.90865112888</v>
      </c>
      <c r="N137" s="112">
        <f>Fat!N59</f>
        <v>7.476809521895815E-2</v>
      </c>
      <c r="O137" s="116">
        <f>Fat!O59</f>
        <v>560355.50825025176</v>
      </c>
      <c r="P137" s="110">
        <f>Fat!P59</f>
        <v>5356.8194438152714</v>
      </c>
      <c r="Q137" s="112">
        <f>Fat!Q59</f>
        <v>9.6519497286299653E-3</v>
      </c>
    </row>
    <row r="138" spans="2:17">
      <c r="B138" s="342"/>
      <c r="C138" s="225" t="s">
        <v>228</v>
      </c>
      <c r="D138" s="77">
        <f>Fat!D60</f>
        <v>49092.724969597031</v>
      </c>
      <c r="E138" s="76">
        <f>Fat!E60</f>
        <v>38110.585494528612</v>
      </c>
      <c r="F138" s="78">
        <f>Fat!F60</f>
        <v>3.4702332438089134</v>
      </c>
      <c r="G138" s="95">
        <f>Fat!G60</f>
        <v>1.6322548960363537</v>
      </c>
      <c r="H138" s="81">
        <f>Fat!H60</f>
        <v>1.2743909104152991</v>
      </c>
      <c r="I138" s="181">
        <f>Fat!I60</f>
        <v>7.6151254826073282</v>
      </c>
      <c r="J138" s="182">
        <f>Fat!J60</f>
        <v>1.0549620318235968</v>
      </c>
      <c r="K138" s="78">
        <f>Fat!K60</f>
        <v>0.16081337602915402</v>
      </c>
      <c r="L138" s="79">
        <f>Fat!L60</f>
        <v>373847.26092661143</v>
      </c>
      <c r="M138" s="80">
        <f>Fat!M60</f>
        <v>301802.63093085831</v>
      </c>
      <c r="N138" s="78">
        <f>Fat!N60</f>
        <v>4.1891065433835806</v>
      </c>
      <c r="O138" s="77">
        <f>Fat!O60</f>
        <v>142493.63564586639</v>
      </c>
      <c r="P138" s="76">
        <f>Fat!P60</f>
        <v>111210.73748872904</v>
      </c>
      <c r="Q138" s="78">
        <f>Fat!Q60</f>
        <v>3.555001104121029</v>
      </c>
    </row>
    <row r="139" spans="2:17">
      <c r="B139" s="342"/>
      <c r="C139" s="225" t="s">
        <v>89</v>
      </c>
      <c r="D139" s="77">
        <f>Fat!D61</f>
        <v>1837923.9081872036</v>
      </c>
      <c r="E139" s="76">
        <f>Fat!E61</f>
        <v>3302.065509589389</v>
      </c>
      <c r="F139" s="78">
        <f>Fat!F61</f>
        <v>1.7998616569232895E-3</v>
      </c>
      <c r="G139" s="95">
        <f>Fat!G61</f>
        <v>61.108041966272985</v>
      </c>
      <c r="H139" s="81">
        <f>Fat!H61</f>
        <v>1.3250564907617388</v>
      </c>
      <c r="I139" s="181">
        <f>Fat!I61</f>
        <v>6.0153568930644994</v>
      </c>
      <c r="J139" s="182">
        <f>Fat!J61</f>
        <v>0.18233738827294843</v>
      </c>
      <c r="K139" s="78">
        <f>Fat!K61</f>
        <v>3.1259519726132723E-2</v>
      </c>
      <c r="L139" s="79">
        <f>Fat!L61</f>
        <v>11055768.250041939</v>
      </c>
      <c r="M139" s="80">
        <f>Fat!M61</f>
        <v>354383.25778679922</v>
      </c>
      <c r="N139" s="78">
        <f>Fat!N61</f>
        <v>3.3115644194024907E-2</v>
      </c>
      <c r="O139" s="77">
        <f>Fat!O61</f>
        <v>4298385.7299622707</v>
      </c>
      <c r="P139" s="76">
        <f>Fat!P61</f>
        <v>-154219.36899365298</v>
      </c>
      <c r="Q139" s="78">
        <f>Fat!Q61</f>
        <v>-3.463576166451756E-2</v>
      </c>
    </row>
    <row r="140" spans="2:17" ht="15" thickBot="1">
      <c r="B140" s="345"/>
      <c r="C140" s="226" t="s">
        <v>23</v>
      </c>
      <c r="D140" s="109">
        <f>Fat!D62</f>
        <v>754864.74062556331</v>
      </c>
      <c r="E140" s="103">
        <f>Fat!E62</f>
        <v>-144243.06425964611</v>
      </c>
      <c r="F140" s="105">
        <f>Fat!F62</f>
        <v>-0.16042910925243481</v>
      </c>
      <c r="G140" s="106">
        <f>Fat!G62</f>
        <v>25.098050057199782</v>
      </c>
      <c r="H140" s="107">
        <f>Fat!H62</f>
        <v>-4.2002759465513044</v>
      </c>
      <c r="I140" s="193">
        <f>Fat!I62</f>
        <v>6.544520084754712</v>
      </c>
      <c r="J140" s="194">
        <f>Fat!J62</f>
        <v>0.23732997098204844</v>
      </c>
      <c r="K140" s="105">
        <f>Fat!K62</f>
        <v>3.7628479037567629E-2</v>
      </c>
      <c r="L140" s="108">
        <f>Fat!L62</f>
        <v>4940227.4562971555</v>
      </c>
      <c r="M140" s="104">
        <f>Fat!M62</f>
        <v>-730616.40189067833</v>
      </c>
      <c r="N140" s="105">
        <f>Fat!N62</f>
        <v>-0.12883733358938806</v>
      </c>
      <c r="O140" s="109">
        <f>Fat!O62</f>
        <v>2186843.6750282999</v>
      </c>
      <c r="P140" s="103">
        <f>Fat!P62</f>
        <v>-425919.76281884173</v>
      </c>
      <c r="Q140" s="105">
        <f>Fat!Q62</f>
        <v>-0.16301505013779205</v>
      </c>
    </row>
    <row r="141" spans="2:17" ht="15" hidden="1" thickBot="1">
      <c r="B141" s="341" t="s">
        <v>229</v>
      </c>
      <c r="C141" s="157" t="s">
        <v>230</v>
      </c>
      <c r="D141" s="125">
        <f>Organic!D17</f>
        <v>6855.4921890427713</v>
      </c>
      <c r="E141" s="117">
        <f>Organic!E17</f>
        <v>-649.95542803698754</v>
      </c>
      <c r="F141" s="121">
        <f>Organic!F17</f>
        <v>-8.6597823500615415E-2</v>
      </c>
      <c r="G141" s="122">
        <f>Organic!G17</f>
        <v>0.22793419385935326</v>
      </c>
      <c r="H141" s="123">
        <f>Organic!H17</f>
        <v>-1.6638314458883446E-2</v>
      </c>
      <c r="I141" s="189">
        <f>Organic!I17</f>
        <v>3.2795911902587851</v>
      </c>
      <c r="J141" s="190">
        <f>Organic!J17</f>
        <v>0.57917484452021117</v>
      </c>
      <c r="K141" s="121">
        <f>Organic!K17</f>
        <v>0.21447612899921353</v>
      </c>
      <c r="L141" s="124">
        <f>Organic!L17</f>
        <v>22483.211788072585</v>
      </c>
      <c r="M141" s="118">
        <f>Organic!M17</f>
        <v>2215.3783608257763</v>
      </c>
      <c r="N141" s="121">
        <f>Organic!N17</f>
        <v>0.10930513953442898</v>
      </c>
      <c r="O141" s="125">
        <f>Organic!O17</f>
        <v>4887.667088508606</v>
      </c>
      <c r="P141" s="117">
        <f>Organic!P17</f>
        <v>178.4343820810318</v>
      </c>
      <c r="Q141" s="121">
        <f>Organic!Q17</f>
        <v>3.7890330167266714E-2</v>
      </c>
    </row>
    <row r="142" spans="2:17" hidden="1">
      <c r="B142" s="342"/>
      <c r="C142" s="161" t="s">
        <v>231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5" t="e">
        <f>#REF!</f>
        <v>#REF!</v>
      </c>
      <c r="J142" s="196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8" t="s">
        <v>232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91" t="e">
        <f>#REF!</f>
        <v>#REF!</v>
      </c>
      <c r="J143" s="192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93</v>
      </c>
      <c r="C144" s="153" t="s">
        <v>233</v>
      </c>
      <c r="D144" s="116">
        <f>Size!D101</f>
        <v>1511802.4194804116</v>
      </c>
      <c r="E144" s="110">
        <f>Size!E101</f>
        <v>-209178.1243029118</v>
      </c>
      <c r="F144" s="112">
        <f>Size!F101</f>
        <v>-0.12154589722616176</v>
      </c>
      <c r="G144" s="113">
        <f>Size!G101</f>
        <v>50.265022008143021</v>
      </c>
      <c r="H144" s="114">
        <f>Size!H101</f>
        <v>-5.8148482186692831</v>
      </c>
      <c r="I144" s="185">
        <f>Size!I101</f>
        <v>5.65934208617072</v>
      </c>
      <c r="J144" s="186">
        <f>Size!J101</f>
        <v>0.13997943408789482</v>
      </c>
      <c r="K144" s="112">
        <f>Size!K101</f>
        <v>2.536152141317824E-2</v>
      </c>
      <c r="L144" s="115">
        <f>Size!L101</f>
        <v>8555807.0585402139</v>
      </c>
      <c r="M144" s="111">
        <f>Size!M101</f>
        <v>-942908.67977865227</v>
      </c>
      <c r="N144" s="112">
        <f>Size!N101</f>
        <v>-9.9266964688168813E-2</v>
      </c>
      <c r="O144" s="116">
        <f>Size!O101</f>
        <v>4328636.5765852984</v>
      </c>
      <c r="P144" s="110">
        <f>Size!P101</f>
        <v>-609824.43401739281</v>
      </c>
      <c r="Q144" s="112">
        <f>Size!Q101</f>
        <v>-0.12348471167599026</v>
      </c>
    </row>
    <row r="145" spans="1:17">
      <c r="B145" s="342"/>
      <c r="C145" s="154" t="s">
        <v>234</v>
      </c>
      <c r="D145" s="77">
        <f>Size!D102</f>
        <v>10292.031174345029</v>
      </c>
      <c r="E145" s="76">
        <f>Size!E102</f>
        <v>1411.7827649869796</v>
      </c>
      <c r="F145" s="78">
        <f>Size!F102</f>
        <v>0.15898009829311036</v>
      </c>
      <c r="G145" s="95">
        <f>Size!G102</f>
        <v>0.34219364039961436</v>
      </c>
      <c r="H145" s="81">
        <f>Size!H102</f>
        <v>5.2821874880482567E-2</v>
      </c>
      <c r="I145" s="181">
        <f>Size!I102</f>
        <v>1.0049860399568098</v>
      </c>
      <c r="J145" s="182">
        <f>Size!J102</f>
        <v>-2.609363416740293</v>
      </c>
      <c r="K145" s="78">
        <f>Size!K102</f>
        <v>-0.72194552519135902</v>
      </c>
      <c r="L145" s="79">
        <f>Size!L102</f>
        <v>10343.347653017045</v>
      </c>
      <c r="M145" s="80">
        <f>Size!M102</f>
        <v>-21752.973360681532</v>
      </c>
      <c r="N145" s="78">
        <f>Size!N102</f>
        <v>-0.67774039745544212</v>
      </c>
      <c r="O145" s="77">
        <f>Size!O102</f>
        <v>3622.8653769493103</v>
      </c>
      <c r="P145" s="76">
        <f>Size!P102</f>
        <v>-7434.6644394397736</v>
      </c>
      <c r="Q145" s="78">
        <f>Size!Q102</f>
        <v>-0.67236214262071203</v>
      </c>
    </row>
    <row r="146" spans="1:17">
      <c r="B146" s="342"/>
      <c r="C146" s="154" t="s">
        <v>235</v>
      </c>
      <c r="D146" s="77">
        <f>Size!D103</f>
        <v>8253.5120223477497</v>
      </c>
      <c r="E146" s="76">
        <f>Size!E103</f>
        <v>5473.299959871174</v>
      </c>
      <c r="F146" s="78">
        <f>Size!F103</f>
        <v>1.9686627627230822</v>
      </c>
      <c r="G146" s="95">
        <f>Size!G103</f>
        <v>0.27441612614323374</v>
      </c>
      <c r="H146" s="81">
        <f>Size!H103</f>
        <v>0.18382013873947689</v>
      </c>
      <c r="I146" s="181">
        <f>Size!I103</f>
        <v>1.0637644761579628</v>
      </c>
      <c r="J146" s="182">
        <f>Size!J103</f>
        <v>0.11660941335872232</v>
      </c>
      <c r="K146" s="78">
        <f>Size!K103</f>
        <v>0.12311544111277049</v>
      </c>
      <c r="L146" s="79">
        <f>Size!L103</f>
        <v>8779.7928929162026</v>
      </c>
      <c r="M146" s="80">
        <f>Size!M103</f>
        <v>6146.5009622859961</v>
      </c>
      <c r="N146" s="78">
        <f>Size!N103</f>
        <v>2.3341509882707907</v>
      </c>
      <c r="O146" s="77">
        <f>Size!O103</f>
        <v>3543.6694707870483</v>
      </c>
      <c r="P146" s="76">
        <f>Size!P103</f>
        <v>2170.4413484334946</v>
      </c>
      <c r="Q146" s="78">
        <f>Size!Q103</f>
        <v>1.5805395426315694</v>
      </c>
    </row>
    <row r="147" spans="1:17">
      <c r="B147" s="342"/>
      <c r="C147" s="154" t="s">
        <v>236</v>
      </c>
      <c r="D147" s="77">
        <f>Size!D104</f>
        <v>179734.91529509425</v>
      </c>
      <c r="E147" s="76">
        <f>Size!E104</f>
        <v>48869.521929502487</v>
      </c>
      <c r="F147" s="78">
        <f>Size!F104</f>
        <v>0.37343350042878237</v>
      </c>
      <c r="G147" s="95">
        <f>Size!G104</f>
        <v>5.975899599396489</v>
      </c>
      <c r="H147" s="81">
        <f>Size!H104</f>
        <v>1.711520025999568</v>
      </c>
      <c r="I147" s="181">
        <f>Size!I104</f>
        <v>4.1996160508857701</v>
      </c>
      <c r="J147" s="182">
        <f>Size!J104</f>
        <v>6.6420339778557214E-2</v>
      </c>
      <c r="K147" s="78">
        <f>Size!K104</f>
        <v>1.6069972104167392E-2</v>
      </c>
      <c r="L147" s="79">
        <f>Size!L104</f>
        <v>754817.63517787214</v>
      </c>
      <c r="M147" s="80">
        <f>Size!M104</f>
        <v>213925.35258684994</v>
      </c>
      <c r="N147" s="78">
        <f>Size!N104</f>
        <v>0.39550453846760192</v>
      </c>
      <c r="O147" s="77">
        <f>Size!O104</f>
        <v>100402.03247046471</v>
      </c>
      <c r="P147" s="76">
        <f>Size!P104</f>
        <v>27215.779274702072</v>
      </c>
      <c r="Q147" s="78">
        <f>Size!Q104</f>
        <v>0.37187009972902701</v>
      </c>
    </row>
    <row r="148" spans="1:17">
      <c r="B148" s="342"/>
      <c r="C148" s="154" t="s">
        <v>237</v>
      </c>
      <c r="D148" s="77">
        <f>Size!D105</f>
        <v>2767087.669145456</v>
      </c>
      <c r="E148" s="76">
        <f>Size!E105</f>
        <v>-116681.61047073128</v>
      </c>
      <c r="F148" s="78">
        <f>Size!F105</f>
        <v>-4.0461492982635877E-2</v>
      </c>
      <c r="G148" s="95">
        <f>Size!G105</f>
        <v>92.001256775247327</v>
      </c>
      <c r="H148" s="81">
        <f>Size!H105</f>
        <v>-1.9692459995388276</v>
      </c>
      <c r="I148" s="181">
        <f>Size!I105</f>
        <v>6.1546874218379699</v>
      </c>
      <c r="J148" s="182">
        <f>Size!J105</f>
        <v>0.19016428176412337</v>
      </c>
      <c r="K148" s="78">
        <f>Size!K105</f>
        <v>3.188256249463875E-2</v>
      </c>
      <c r="L148" s="79">
        <f>Size!L105</f>
        <v>17030559.672412485</v>
      </c>
      <c r="M148" s="80">
        <f>Size!M105</f>
        <v>-169748.92649235204</v>
      </c>
      <c r="N148" s="78">
        <f>Size!N105</f>
        <v>-9.8689465666424239E-3</v>
      </c>
      <c r="O148" s="77">
        <f>Size!O105</f>
        <v>7052462.4644661276</v>
      </c>
      <c r="P148" s="76">
        <f>Size!P105</f>
        <v>-485562.73864347301</v>
      </c>
      <c r="Q148" s="78">
        <f>Size!Q105</f>
        <v>-6.4415112122889653E-2</v>
      </c>
    </row>
    <row r="149" spans="1:17" ht="15" customHeight="1">
      <c r="B149" s="342"/>
      <c r="C149" s="154" t="s">
        <v>238</v>
      </c>
      <c r="D149" s="77">
        <f>Size!D106</f>
        <v>221749.54775950313</v>
      </c>
      <c r="E149" s="76">
        <f>Size!E106</f>
        <v>48650.809235751629</v>
      </c>
      <c r="F149" s="78">
        <f>Size!F106</f>
        <v>0.28105813855527362</v>
      </c>
      <c r="G149" s="95">
        <f>Size!G106</f>
        <v>7.3728191956843263</v>
      </c>
      <c r="H149" s="81">
        <f>Size!H106</f>
        <v>1.7322238804713468</v>
      </c>
      <c r="I149" s="181">
        <f>Size!I106</f>
        <v>4.2135724138694286</v>
      </c>
      <c r="J149" s="182">
        <f>Size!J106</f>
        <v>0.10845311981025763</v>
      </c>
      <c r="K149" s="78">
        <f>Size!K106</f>
        <v>2.6418993466817968E-2</v>
      </c>
      <c r="L149" s="79">
        <f>Size!L106</f>
        <v>934357.77722746367</v>
      </c>
      <c r="M149" s="80">
        <f>Size!M106</f>
        <v>223766.80593630788</v>
      </c>
      <c r="N149" s="78">
        <f>Size!N106</f>
        <v>0.31490240514837925</v>
      </c>
      <c r="O149" s="77">
        <f>Size!O106</f>
        <v>128296.21819400787</v>
      </c>
      <c r="P149" s="76">
        <f>Size!P106</f>
        <v>27359.862965226173</v>
      </c>
      <c r="Q149" s="78">
        <f>Size!Q106</f>
        <v>0.27106054011176134</v>
      </c>
    </row>
    <row r="150" spans="1:17" ht="15" thickBot="1">
      <c r="B150" s="345"/>
      <c r="C150" s="155" t="s">
        <v>239</v>
      </c>
      <c r="D150" s="144">
        <f>Size!D107</f>
        <v>18825.684815242603</v>
      </c>
      <c r="E150" s="138">
        <f>Size!E107</f>
        <v>6891.0526942201723</v>
      </c>
      <c r="F150" s="140">
        <f>Size!F107</f>
        <v>0.57739967385185065</v>
      </c>
      <c r="G150" s="141">
        <f>Size!G107</f>
        <v>0.62592402906839917</v>
      </c>
      <c r="H150" s="142">
        <f>Size!H107</f>
        <v>0.23702211906752152</v>
      </c>
      <c r="I150" s="183">
        <f>Size!I107</f>
        <v>1.0444102507540611</v>
      </c>
      <c r="J150" s="184">
        <f>Size!J107</f>
        <v>-1.9534385142135235</v>
      </c>
      <c r="K150" s="140">
        <f>Size!K107</f>
        <v>-0.65161342928339672</v>
      </c>
      <c r="L150" s="143">
        <f>Size!L107</f>
        <v>19661.738198504449</v>
      </c>
      <c r="M150" s="139">
        <f>Size!M107</f>
        <v>-16116.483965845109</v>
      </c>
      <c r="N150" s="140">
        <f>Size!N107</f>
        <v>-0.4504551369772653</v>
      </c>
      <c r="O150" s="144">
        <f>Size!O107</f>
        <v>7319.8662265539169</v>
      </c>
      <c r="P150" s="138">
        <f>Size!P107</f>
        <v>-5368.6992017030716</v>
      </c>
      <c r="Q150" s="140">
        <f>Size!Q107</f>
        <v>-0.42311317477602056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80" t="s">
        <v>308</v>
      </c>
      <c r="D153" s="180"/>
      <c r="E153" s="180"/>
      <c r="F153" s="180"/>
      <c r="G153" s="180"/>
      <c r="H153" s="180"/>
      <c r="I153" s="178"/>
      <c r="J153" s="178"/>
      <c r="K153" s="178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8"/>
      <c r="J155" s="198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9"/>
      <c r="J156" s="199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9"/>
      <c r="J157" s="199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9"/>
      <c r="J158" s="199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200"/>
      <c r="J159" s="200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200"/>
      <c r="J160" s="200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200"/>
      <c r="J161" s="200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200"/>
      <c r="J162" s="200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200"/>
      <c r="J163" s="200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200"/>
      <c r="J164" s="200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200"/>
      <c r="J165" s="200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200"/>
      <c r="J166" s="200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200"/>
      <c r="J167" s="200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200"/>
      <c r="J168" s="200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200"/>
      <c r="J169" s="200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200"/>
      <c r="J170" s="200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200"/>
      <c r="J171" s="200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200"/>
      <c r="J172" s="200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200"/>
      <c r="J173" s="200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200"/>
      <c r="J174" s="200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200"/>
      <c r="J175" s="200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200"/>
      <c r="J176" s="200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200"/>
      <c r="J177" s="200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200"/>
      <c r="J178" s="200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200"/>
      <c r="J179" s="200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200"/>
      <c r="J180" s="200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200"/>
      <c r="J181" s="200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200"/>
      <c r="J182" s="200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200"/>
      <c r="J183" s="200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200"/>
      <c r="J184" s="200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200"/>
      <c r="J185" s="200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200"/>
      <c r="J186" s="200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200"/>
      <c r="J187" s="200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200"/>
      <c r="J188" s="200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200"/>
      <c r="J189" s="200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200"/>
      <c r="J190" s="200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200"/>
      <c r="J191" s="200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200"/>
      <c r="J192" s="200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200"/>
      <c r="J193" s="200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200"/>
      <c r="J194" s="200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200"/>
      <c r="J195" s="200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200"/>
      <c r="J196" s="200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200"/>
      <c r="J197" s="200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200"/>
      <c r="J198" s="200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200"/>
      <c r="J199" s="200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200"/>
      <c r="J200" s="200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200"/>
      <c r="J201" s="200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200"/>
      <c r="J202" s="200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200"/>
      <c r="J203" s="200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200"/>
      <c r="J204" s="200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200"/>
      <c r="J205" s="200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200"/>
      <c r="J206" s="200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200"/>
      <c r="J207" s="200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200"/>
      <c r="J208" s="200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200"/>
      <c r="J209" s="200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200"/>
      <c r="J210" s="200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200"/>
      <c r="J211" s="200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200"/>
      <c r="J212" s="200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200"/>
      <c r="J213" s="200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200"/>
      <c r="J214" s="200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200"/>
      <c r="J215" s="200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200"/>
      <c r="J216" s="200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200"/>
      <c r="J217" s="200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201"/>
      <c r="J218" s="201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201"/>
      <c r="J219" s="201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201"/>
      <c r="J220" s="201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201"/>
      <c r="J221" s="201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201"/>
      <c r="J222" s="201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201"/>
      <c r="J223" s="201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201"/>
      <c r="J224" s="201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201"/>
      <c r="J225" s="201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201"/>
      <c r="J226" s="201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201"/>
      <c r="J227" s="201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201"/>
      <c r="J228" s="201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201"/>
      <c r="J229" s="201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201"/>
      <c r="J230" s="201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201"/>
      <c r="J231" s="201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201"/>
      <c r="J232" s="201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201"/>
      <c r="J233" s="201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201"/>
      <c r="J234" s="201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201"/>
      <c r="J235" s="201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201"/>
      <c r="J236" s="201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201"/>
      <c r="J237" s="201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201"/>
      <c r="J238" s="201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201"/>
      <c r="J239" s="201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201"/>
      <c r="J240" s="201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201"/>
      <c r="J241" s="201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201"/>
      <c r="J242" s="201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201"/>
      <c r="J243" s="201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201"/>
      <c r="J244" s="201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201"/>
      <c r="J245" s="201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201"/>
      <c r="J246" s="201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201"/>
      <c r="J247" s="201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201"/>
      <c r="J248" s="201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201"/>
      <c r="J249" s="201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201"/>
      <c r="J250" s="201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201"/>
      <c r="J251" s="201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201"/>
      <c r="J252" s="201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201"/>
      <c r="J253" s="201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201"/>
      <c r="J254" s="201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201"/>
      <c r="J255" s="201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201"/>
      <c r="J256" s="201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201"/>
      <c r="J257" s="201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201"/>
      <c r="J258" s="201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201"/>
      <c r="J259" s="201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201"/>
      <c r="J260" s="201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201"/>
      <c r="J261" s="201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201"/>
      <c r="J262" s="201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201"/>
      <c r="J263" s="201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201"/>
      <c r="J264" s="201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201"/>
      <c r="J265" s="201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201"/>
      <c r="J266" s="201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201"/>
      <c r="J267" s="201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201"/>
      <c r="J268" s="201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201"/>
      <c r="J269" s="201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201"/>
      <c r="J270" s="201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201"/>
      <c r="J271" s="201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201"/>
      <c r="J272" s="201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201"/>
      <c r="J273" s="201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201"/>
      <c r="J274" s="201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201"/>
      <c r="J275" s="201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201"/>
      <c r="J276" s="201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201"/>
      <c r="J277" s="201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201"/>
      <c r="J278" s="201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201"/>
      <c r="J279" s="201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201"/>
      <c r="J280" s="201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201"/>
      <c r="J281" s="201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201"/>
      <c r="J282" s="201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201"/>
      <c r="J283" s="201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201"/>
      <c r="J284" s="201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201"/>
      <c r="J285" s="201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201"/>
      <c r="J286" s="201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201"/>
      <c r="J287" s="201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201"/>
      <c r="J288" s="201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201"/>
      <c r="J289" s="201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9"/>
      <c r="G290" s="179"/>
      <c r="H290" s="179"/>
      <c r="I290" s="179"/>
      <c r="J290" s="179"/>
      <c r="K290" s="179"/>
      <c r="L290" s="50"/>
      <c r="M290" s="50"/>
      <c r="N290" s="179"/>
      <c r="O290" s="50"/>
      <c r="P290" s="50"/>
      <c r="Q290" s="179"/>
    </row>
    <row r="291" spans="1:17">
      <c r="A291" s="50"/>
      <c r="B291" s="50"/>
      <c r="C291" s="64"/>
      <c r="D291" s="50"/>
      <c r="E291" s="50"/>
      <c r="F291" s="179"/>
      <c r="G291" s="179"/>
      <c r="H291" s="179"/>
      <c r="I291" s="179"/>
      <c r="J291" s="179"/>
      <c r="K291" s="179"/>
      <c r="L291" s="50"/>
      <c r="M291" s="50"/>
      <c r="N291" s="179"/>
      <c r="O291" s="50"/>
      <c r="P291" s="50"/>
      <c r="Q291" s="179"/>
    </row>
    <row r="292" spans="1:17">
      <c r="A292" s="50"/>
      <c r="B292" s="50"/>
      <c r="C292" s="64"/>
      <c r="D292" s="50"/>
      <c r="E292" s="50"/>
      <c r="F292" s="179"/>
      <c r="G292" s="179"/>
      <c r="H292" s="179"/>
      <c r="I292" s="179"/>
      <c r="J292" s="179"/>
      <c r="K292" s="179"/>
      <c r="L292" s="50"/>
      <c r="M292" s="50"/>
      <c r="N292" s="179"/>
      <c r="O292" s="50"/>
      <c r="P292" s="50"/>
      <c r="Q292" s="179"/>
    </row>
    <row r="293" spans="1:17">
      <c r="A293" s="50"/>
      <c r="B293" s="50"/>
      <c r="C293" s="64"/>
      <c r="D293" s="50"/>
      <c r="E293" s="50"/>
      <c r="F293" s="179"/>
      <c r="G293" s="179"/>
      <c r="H293" s="179"/>
      <c r="I293" s="179"/>
      <c r="J293" s="179"/>
      <c r="K293" s="179"/>
      <c r="L293" s="50"/>
      <c r="M293" s="50"/>
      <c r="N293" s="179"/>
      <c r="O293" s="50"/>
      <c r="P293" s="50"/>
      <c r="Q293" s="179"/>
    </row>
    <row r="294" spans="1:17">
      <c r="A294" s="50"/>
      <c r="B294" s="50"/>
      <c r="C294" s="64"/>
      <c r="D294" s="50"/>
      <c r="E294" s="50"/>
      <c r="F294" s="179"/>
      <c r="G294" s="179"/>
      <c r="H294" s="179"/>
      <c r="I294" s="179"/>
      <c r="J294" s="179"/>
      <c r="K294" s="179"/>
      <c r="L294" s="50"/>
      <c r="M294" s="50"/>
      <c r="N294" s="179"/>
      <c r="O294" s="50"/>
      <c r="P294" s="50"/>
      <c r="Q294" s="179"/>
    </row>
    <row r="295" spans="1:17">
      <c r="A295" s="50"/>
      <c r="B295" s="50"/>
      <c r="C295" s="64"/>
      <c r="D295" s="50"/>
      <c r="E295" s="50"/>
      <c r="F295" s="179"/>
      <c r="G295" s="179"/>
      <c r="H295" s="179"/>
      <c r="I295" s="179"/>
      <c r="J295" s="179"/>
      <c r="K295" s="179"/>
      <c r="L295" s="50"/>
      <c r="M295" s="50"/>
      <c r="N295" s="179"/>
      <c r="O295" s="50"/>
      <c r="P295" s="50"/>
      <c r="Q295" s="179"/>
    </row>
  </sheetData>
  <mergeCells count="62"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G55:H55"/>
    <mergeCell ref="L55:N55"/>
    <mergeCell ref="O55:Q55"/>
    <mergeCell ref="B74:B86"/>
    <mergeCell ref="B58:B62"/>
    <mergeCell ref="B87:B90"/>
    <mergeCell ref="B91:B93"/>
    <mergeCell ref="B94:B10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88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7" priority="3" operator="lessThan">
      <formula>0</formula>
    </cfRule>
  </conditionalFormatting>
  <conditionalFormatting sqref="D57:Q101">
    <cfRule type="cellIs" dxfId="86" priority="2" operator="lessThan">
      <formula>0</formula>
    </cfRule>
  </conditionalFormatting>
  <conditionalFormatting sqref="D107:Q150">
    <cfRule type="cellIs" dxfId="85" priority="1" operator="lessThan">
      <formula>0</formula>
    </cfRule>
  </conditionalFormatting>
  <conditionalFormatting sqref="D155:Q289">
    <cfRule type="cellIs" dxfId="84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70" zoomScaleNormal="70" workbookViewId="0">
      <selection activeCell="C30" sqref="C30:Q30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79.08984375" style="145" bestFit="1" customWidth="1"/>
    <col min="4" max="4" width="13.81640625" style="1" bestFit="1" customWidth="1"/>
    <col min="5" max="5" width="11.632812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3.54296875" style="1" bestFit="1" customWidth="1"/>
    <col min="13" max="13" width="11.90625" style="1" bestFit="1" customWidth="1"/>
    <col min="14" max="14" width="11.54296875" style="19" bestFit="1" customWidth="1"/>
    <col min="15" max="15" width="13.81640625" style="1" bestFit="1" customWidth="1"/>
    <col min="16" max="16" width="11.1796875" style="1" bestFit="1" customWidth="1"/>
    <col min="17" max="17" width="11.54296875" style="19" bestFit="1" customWidth="1"/>
    <col min="18" max="16384" width="9.1796875" style="1"/>
  </cols>
  <sheetData>
    <row r="2" spans="2:17" ht="23.5">
      <c r="B2" s="346" t="s">
        <v>314</v>
      </c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2:17">
      <c r="B3" s="347" t="s">
        <v>29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</row>
    <row r="4" spans="2:17" ht="15" thickBot="1">
      <c r="B4" s="347" t="str">
        <f>'HOME PAGE'!H5</f>
        <v>4 WEEKS  ENDING 04-21-2024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</row>
    <row r="5" spans="2:17">
      <c r="D5" s="348" t="s">
        <v>94</v>
      </c>
      <c r="E5" s="349"/>
      <c r="F5" s="350"/>
      <c r="G5" s="351" t="s">
        <v>31</v>
      </c>
      <c r="H5" s="352"/>
      <c r="I5" s="348" t="s">
        <v>32</v>
      </c>
      <c r="J5" s="349"/>
      <c r="K5" s="350"/>
      <c r="L5" s="351" t="s">
        <v>33</v>
      </c>
      <c r="M5" s="349"/>
      <c r="N5" s="352"/>
      <c r="O5" s="348" t="s">
        <v>34</v>
      </c>
      <c r="P5" s="349"/>
      <c r="Q5" s="350"/>
    </row>
    <row r="6" spans="2:17" s="14" customFormat="1" ht="15" thickBot="1">
      <c r="C6" s="146"/>
      <c r="D6" s="74" t="s">
        <v>30</v>
      </c>
      <c r="E6" s="75" t="s">
        <v>36</v>
      </c>
      <c r="F6" s="17" t="s">
        <v>37</v>
      </c>
      <c r="G6" s="18" t="s">
        <v>30</v>
      </c>
      <c r="H6" s="49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49" t="s">
        <v>37</v>
      </c>
      <c r="O6" s="15" t="s">
        <v>30</v>
      </c>
      <c r="P6" s="16" t="s">
        <v>36</v>
      </c>
      <c r="Q6" s="17" t="s">
        <v>37</v>
      </c>
    </row>
    <row r="7" spans="2:17" ht="15" thickBot="1">
      <c r="C7" s="297" t="s">
        <v>11</v>
      </c>
      <c r="D7" s="288">
        <f>'Segment Data'!D93</f>
        <v>135123894.99599439</v>
      </c>
      <c r="E7" s="289">
        <f>'Segment Data'!E93</f>
        <v>10628647.083497018</v>
      </c>
      <c r="F7" s="290">
        <f>'Segment Data'!F93</f>
        <v>8.5373917974503416E-2</v>
      </c>
      <c r="G7" s="291">
        <f>'Segment Data'!G93</f>
        <v>99.958300499704421</v>
      </c>
      <c r="H7" s="292">
        <f>'Segment Data'!H93</f>
        <v>-4.133612942871423E-2</v>
      </c>
      <c r="I7" s="293">
        <f>'Segment Data'!I93</f>
        <v>2.4544067778601102</v>
      </c>
      <c r="J7" s="294">
        <f>'Segment Data'!J93</f>
        <v>3.660540318193739E-2</v>
      </c>
      <c r="K7" s="290">
        <f>'Segment Data'!K93</f>
        <v>1.513995465686665E-2</v>
      </c>
      <c r="L7" s="295">
        <f>'Segment Data'!L93</f>
        <v>331649003.72902644</v>
      </c>
      <c r="M7" s="296">
        <f>'Segment Data'!M93</f>
        <v>30644222.185290396</v>
      </c>
      <c r="N7" s="290">
        <f>'Segment Data'!N93</f>
        <v>0.10180642987838313</v>
      </c>
      <c r="O7" s="288">
        <f>'Segment Data'!O93</f>
        <v>107253635.98587912</v>
      </c>
      <c r="P7" s="289">
        <f>'Segment Data'!P93</f>
        <v>9368976.4052966088</v>
      </c>
      <c r="Q7" s="290">
        <f>'Segment Data'!Q93</f>
        <v>9.5714450511866958E-2</v>
      </c>
    </row>
    <row r="8" spans="2:17">
      <c r="B8" s="338" t="s">
        <v>90</v>
      </c>
      <c r="C8" s="150" t="s">
        <v>363</v>
      </c>
      <c r="D8" s="77">
        <f>'Segment Data'!D94</f>
        <v>1433416.0823323149</v>
      </c>
      <c r="E8" s="76">
        <f>'Segment Data'!E94</f>
        <v>-87164.237989453133</v>
      </c>
      <c r="F8" s="78">
        <f>'Segment Data'!F94</f>
        <v>-5.7323008080894022E-2</v>
      </c>
      <c r="G8" s="95">
        <f>'Segment Data'!G94</f>
        <v>1.0603737814331804</v>
      </c>
      <c r="H8" s="81">
        <f>'Segment Data'!H94</f>
        <v>-0.16101805518103851</v>
      </c>
      <c r="I8" s="181">
        <f>'Segment Data'!I94</f>
        <v>4.3305787456422467</v>
      </c>
      <c r="J8" s="182">
        <f>'Segment Data'!J94</f>
        <v>-2.7458304298850322E-2</v>
      </c>
      <c r="K8" s="78">
        <f>'Segment Data'!K94</f>
        <v>-6.3006128640465432E-3</v>
      </c>
      <c r="L8" s="79">
        <f>'Segment Data'!L94</f>
        <v>6207521.2198101003</v>
      </c>
      <c r="M8" s="80">
        <f>'Segment Data'!M94</f>
        <v>-419224.15356346592</v>
      </c>
      <c r="N8" s="78">
        <f>'Segment Data'!N94</f>
        <v>-6.3262450862820133E-2</v>
      </c>
      <c r="O8" s="77">
        <f>'Segment Data'!O94</f>
        <v>2778369.2372919917</v>
      </c>
      <c r="P8" s="76">
        <f>'Segment Data'!P94</f>
        <v>-312464.51124256663</v>
      </c>
      <c r="Q8" s="78">
        <f>'Segment Data'!Q94</f>
        <v>-0.10109392373197487</v>
      </c>
    </row>
    <row r="9" spans="2:17">
      <c r="B9" s="339"/>
      <c r="C9" s="151" t="s">
        <v>310</v>
      </c>
      <c r="D9" s="77">
        <f>'Segment Data'!D95</f>
        <v>1409697.28137595</v>
      </c>
      <c r="E9" s="76">
        <f>'Segment Data'!E95</f>
        <v>-330824.6854335235</v>
      </c>
      <c r="F9" s="78">
        <f>'Segment Data'!F95</f>
        <v>-0.19007211155165918</v>
      </c>
      <c r="G9" s="95">
        <f>'Segment Data'!G95</f>
        <v>1.0428277283567851</v>
      </c>
      <c r="H9" s="81">
        <f>'Segment Data'!H95</f>
        <v>-0.35523016657833084</v>
      </c>
      <c r="I9" s="181">
        <f>'Segment Data'!I95</f>
        <v>3.821526990107766</v>
      </c>
      <c r="J9" s="182">
        <f>'Segment Data'!J95</f>
        <v>0.13118386190180598</v>
      </c>
      <c r="K9" s="78">
        <f>'Segment Data'!K95</f>
        <v>3.5547876537318168E-2</v>
      </c>
      <c r="L9" s="79">
        <f>'Segment Data'!L95</f>
        <v>5387196.2086597346</v>
      </c>
      <c r="M9" s="80">
        <f>'Segment Data'!M95</f>
        <v>-1035927.0710471282</v>
      </c>
      <c r="N9" s="78">
        <f>'Segment Data'!N95</f>
        <v>-0.1612808949689668</v>
      </c>
      <c r="O9" s="77">
        <f>'Segment Data'!O95</f>
        <v>1946863.618509531</v>
      </c>
      <c r="P9" s="76">
        <f>'Segment Data'!P95</f>
        <v>-239053.982398035</v>
      </c>
      <c r="Q9" s="78">
        <f>'Segment Data'!Q95</f>
        <v>-0.10936093030166495</v>
      </c>
    </row>
    <row r="10" spans="2:17">
      <c r="B10" s="339"/>
      <c r="C10" s="151" t="s">
        <v>204</v>
      </c>
      <c r="D10" s="77">
        <f>'Segment Data'!D96</f>
        <v>58559826.22297965</v>
      </c>
      <c r="E10" s="76">
        <f>'Segment Data'!E96</f>
        <v>12583284.528046615</v>
      </c>
      <c r="F10" s="78">
        <f>'Segment Data'!F96</f>
        <v>0.27368923507862247</v>
      </c>
      <c r="G10" s="95">
        <f>'Segment Data'!G96</f>
        <v>43.319804443030542</v>
      </c>
      <c r="H10" s="81">
        <f>'Segment Data'!H96</f>
        <v>6.3895798758327302</v>
      </c>
      <c r="I10" s="181">
        <f>'Segment Data'!I96</f>
        <v>2.7121731941710112</v>
      </c>
      <c r="J10" s="182">
        <f>'Segment Data'!J96</f>
        <v>-0.1078984325182315</v>
      </c>
      <c r="K10" s="78">
        <f>'Segment Data'!K96</f>
        <v>-3.8260883694257085E-2</v>
      </c>
      <c r="L10" s="79">
        <f>'Segment Data'!L96</f>
        <v>158824390.93727806</v>
      </c>
      <c r="M10" s="80">
        <f>'Segment Data'!M96</f>
        <v>29167250.210102469</v>
      </c>
      <c r="N10" s="78">
        <f>'Segment Data'!N96</f>
        <v>0.22495675939265206</v>
      </c>
      <c r="O10" s="77">
        <f>'Segment Data'!O96</f>
        <v>54334575.6316787</v>
      </c>
      <c r="P10" s="76">
        <f>'Segment Data'!P96</f>
        <v>9459842.5788224936</v>
      </c>
      <c r="Q10" s="78">
        <f>'Segment Data'!Q96</f>
        <v>0.21080554546542063</v>
      </c>
    </row>
    <row r="11" spans="2:17">
      <c r="B11" s="339"/>
      <c r="C11" s="151" t="s">
        <v>339</v>
      </c>
      <c r="D11" s="77">
        <f>'Segment Data'!D97</f>
        <v>232637.04677569817</v>
      </c>
      <c r="E11" s="76">
        <f>'Segment Data'!E97</f>
        <v>-23438.949980212637</v>
      </c>
      <c r="F11" s="78">
        <f>'Segment Data'!F97</f>
        <v>-9.1531226187335404E-2</v>
      </c>
      <c r="G11" s="95">
        <f>'Segment Data'!G97</f>
        <v>0.17209394259733538</v>
      </c>
      <c r="H11" s="81">
        <f>'Segment Data'!H97</f>
        <v>-3.3596692622995528E-2</v>
      </c>
      <c r="I11" s="181">
        <f>'Segment Data'!I97</f>
        <v>4.4404703293797576</v>
      </c>
      <c r="J11" s="182">
        <f>'Segment Data'!J97</f>
        <v>-0.26533157086100179</v>
      </c>
      <c r="K11" s="78">
        <f>'Segment Data'!K97</f>
        <v>-5.6383922758717661E-2</v>
      </c>
      <c r="L11" s="79">
        <f>'Segment Data'!L97</f>
        <v>1033017.9037220186</v>
      </c>
      <c r="M11" s="80">
        <f>'Segment Data'!M97</f>
        <v>-172025.00841799297</v>
      </c>
      <c r="N11" s="78">
        <f>'Segment Data'!N97</f>
        <v>-0.14275425935869554</v>
      </c>
      <c r="O11" s="77">
        <f>'Segment Data'!O97</f>
        <v>355051.73800062947</v>
      </c>
      <c r="P11" s="76">
        <f>'Segment Data'!P97</f>
        <v>-99133.462190273276</v>
      </c>
      <c r="Q11" s="78">
        <f>'Segment Data'!Q97</f>
        <v>-0.21826660610826945</v>
      </c>
    </row>
    <row r="12" spans="2:17" ht="15" thickBot="1">
      <c r="B12" s="340"/>
      <c r="C12" s="152" t="s">
        <v>340</v>
      </c>
      <c r="D12" s="144">
        <f>'Segment Data'!D98</f>
        <v>73488318.362531498</v>
      </c>
      <c r="E12" s="138">
        <f>'Segment Data'!E98</f>
        <v>-1513209.5711487979</v>
      </c>
      <c r="F12" s="140">
        <f>'Segment Data'!F98</f>
        <v>-2.0175716586558683E-2</v>
      </c>
      <c r="G12" s="141">
        <f>'Segment Data'!G98</f>
        <v>54.363200604287101</v>
      </c>
      <c r="H12" s="142">
        <f>'Segment Data'!H98</f>
        <v>-5.8810710908810577</v>
      </c>
      <c r="I12" s="183">
        <f>'Segment Data'!I98</f>
        <v>2.1798958124102898</v>
      </c>
      <c r="J12" s="184">
        <f>'Segment Data'!J98</f>
        <v>8.5368759704797625E-2</v>
      </c>
      <c r="K12" s="140">
        <f>'Segment Data'!K98</f>
        <v>4.0758012456572068E-2</v>
      </c>
      <c r="L12" s="143">
        <f>'Segment Data'!L98</f>
        <v>160196877.45955661</v>
      </c>
      <c r="M12" s="139">
        <f>'Segment Data'!M98</f>
        <v>3104148.2082165778</v>
      </c>
      <c r="N12" s="140">
        <f>'Segment Data'!N98</f>
        <v>1.9759973762058111E-2</v>
      </c>
      <c r="O12" s="144">
        <f>'Segment Data'!O98</f>
        <v>47838775.760398269</v>
      </c>
      <c r="P12" s="138">
        <f>'Segment Data'!P98</f>
        <v>559785.78230497241</v>
      </c>
      <c r="Q12" s="140">
        <f>'Segment Data'!Q98</f>
        <v>1.1840053744048867E-2</v>
      </c>
    </row>
    <row r="13" spans="2:17">
      <c r="B13" s="344" t="s">
        <v>91</v>
      </c>
      <c r="C13" s="153" t="s">
        <v>205</v>
      </c>
      <c r="D13" s="116">
        <f>'Type Data'!D63</f>
        <v>109638542.47390305</v>
      </c>
      <c r="E13" s="110">
        <f>'Type Data'!E63</f>
        <v>8579394.7222961783</v>
      </c>
      <c r="F13" s="112">
        <f>'Type Data'!F63</f>
        <v>8.4894786005750414E-2</v>
      </c>
      <c r="G13" s="113">
        <f>'Type Data'!G63</f>
        <v>81.105435683902414</v>
      </c>
      <c r="H13" s="114">
        <f>'Type Data'!H63</f>
        <v>-6.9373978821218429E-2</v>
      </c>
      <c r="I13" s="185">
        <f>'Type Data'!I63</f>
        <v>2.3935439784966568</v>
      </c>
      <c r="J13" s="186">
        <f>'Type Data'!J63</f>
        <v>4.0222249955511824E-2</v>
      </c>
      <c r="K13" s="112">
        <f>'Type Data'!K63</f>
        <v>1.7091691912625193E-2</v>
      </c>
      <c r="L13" s="115">
        <f>'Type Data'!L63</f>
        <v>262424673.1495606</v>
      </c>
      <c r="M13" s="111">
        <f>'Type Data'!M63</f>
        <v>24599984.877854168</v>
      </c>
      <c r="N13" s="112">
        <f>'Type Data'!N63</f>
        <v>0.10343747344577423</v>
      </c>
      <c r="O13" s="116">
        <f>'Type Data'!O63</f>
        <v>87840990.903552473</v>
      </c>
      <c r="P13" s="110">
        <f>'Type Data'!P63</f>
        <v>7838216.5016192347</v>
      </c>
      <c r="Q13" s="112">
        <f>'Type Data'!Q63</f>
        <v>9.7974308518853401E-2</v>
      </c>
    </row>
    <row r="14" spans="2:17">
      <c r="B14" s="342"/>
      <c r="C14" s="154" t="s">
        <v>206</v>
      </c>
      <c r="D14" s="77">
        <f>'Type Data'!D64</f>
        <v>20735659.335256148</v>
      </c>
      <c r="E14" s="76">
        <f>'Type Data'!E64</f>
        <v>1762264.3288822025</v>
      </c>
      <c r="F14" s="78">
        <f>'Type Data'!F64</f>
        <v>9.2880811699233859E-2</v>
      </c>
      <c r="G14" s="95">
        <f>'Type Data'!G64</f>
        <v>15.339265249528799</v>
      </c>
      <c r="H14" s="81">
        <f>'Type Data'!H64</f>
        <v>9.9064213165048542E-2</v>
      </c>
      <c r="I14" s="181">
        <f>'Type Data'!I64</f>
        <v>2.5640201033385273</v>
      </c>
      <c r="J14" s="182">
        <f>'Type Data'!J64</f>
        <v>4.7784993095599582E-2</v>
      </c>
      <c r="K14" s="78">
        <f>'Type Data'!K64</f>
        <v>1.8990670983438516E-2</v>
      </c>
      <c r="L14" s="79">
        <f>'Type Data'!L64</f>
        <v>53166647.391575962</v>
      </c>
      <c r="M14" s="80">
        <f>'Type Data'!M64</f>
        <v>5425124.7160300016</v>
      </c>
      <c r="N14" s="78">
        <f>'Type Data'!N64</f>
        <v>0.11363535161832711</v>
      </c>
      <c r="O14" s="77">
        <f>'Type Data'!O64</f>
        <v>12971420.440054059</v>
      </c>
      <c r="P14" s="76">
        <f>'Type Data'!P64</f>
        <v>1586290.2901848368</v>
      </c>
      <c r="Q14" s="78">
        <f>'Type Data'!Q64</f>
        <v>0.13933000934583589</v>
      </c>
    </row>
    <row r="15" spans="2:17">
      <c r="B15" s="342"/>
      <c r="C15" s="154" t="s">
        <v>207</v>
      </c>
      <c r="D15" s="77">
        <f>'Type Data'!D65</f>
        <v>4304538.7817002414</v>
      </c>
      <c r="E15" s="76">
        <f>'Type Data'!E65</f>
        <v>309300.97422748012</v>
      </c>
      <c r="F15" s="78">
        <f>'Type Data'!F65</f>
        <v>7.7417412712944972E-2</v>
      </c>
      <c r="G15" s="95">
        <f>'Type Data'!G65</f>
        <v>3.1842952800211934</v>
      </c>
      <c r="H15" s="81">
        <f>'Type Data'!H65</f>
        <v>-2.4841901464309757E-2</v>
      </c>
      <c r="I15" s="181">
        <f>'Type Data'!I65</f>
        <v>3.4295123680073778</v>
      </c>
      <c r="J15" s="182">
        <f>'Type Data'!J65</f>
        <v>-0.13118186986657987</v>
      </c>
      <c r="K15" s="78">
        <f>'Type Data'!K65</f>
        <v>-3.6841655335423239E-2</v>
      </c>
      <c r="L15" s="79">
        <f>'Type Data'!L65</f>
        <v>14762468.990408387</v>
      </c>
      <c r="M15" s="80">
        <f>'Type Data'!M65</f>
        <v>536648.75040394254</v>
      </c>
      <c r="N15" s="78">
        <f>'Type Data'!N65</f>
        <v>3.7723571741391196E-2</v>
      </c>
      <c r="O15" s="77">
        <f>'Type Data'!O65</f>
        <v>4660607.0217311382</v>
      </c>
      <c r="P15" s="76">
        <f>'Type Data'!P65</f>
        <v>33721.381132326089</v>
      </c>
      <c r="Q15" s="78">
        <f>'Type Data'!Q65</f>
        <v>7.2881380158688908E-3</v>
      </c>
    </row>
    <row r="16" spans="2:17" ht="15" thickBot="1">
      <c r="B16" s="345"/>
      <c r="C16" s="155" t="s">
        <v>208</v>
      </c>
      <c r="D16" s="144">
        <f>'Type Data'!D66</f>
        <v>445154.40513536322</v>
      </c>
      <c r="E16" s="138">
        <f>'Type Data'!E66</f>
        <v>-22312.941909948946</v>
      </c>
      <c r="F16" s="140">
        <f>'Type Data'!F66</f>
        <v>-4.7731551842028715E-2</v>
      </c>
      <c r="G16" s="141">
        <f>'Type Data'!G66</f>
        <v>0.32930428625230834</v>
      </c>
      <c r="H16" s="142">
        <f>'Type Data'!H66</f>
        <v>-4.6184462309181773E-2</v>
      </c>
      <c r="I16" s="183">
        <f>'Type Data'!I66</f>
        <v>2.9095841410096215</v>
      </c>
      <c r="J16" s="184">
        <f>'Type Data'!J66</f>
        <v>0.31528453025794079</v>
      </c>
      <c r="K16" s="140">
        <f>'Type Data'!K66</f>
        <v>0.12152972962386147</v>
      </c>
      <c r="L16" s="143">
        <f>'Type Data'!L66</f>
        <v>1295214.1974824248</v>
      </c>
      <c r="M16" s="139">
        <f>'Type Data'!M66</f>
        <v>82463.841003650567</v>
      </c>
      <c r="N16" s="140">
        <f>'Type Data'!N66</f>
        <v>6.7997375191943613E-2</v>
      </c>
      <c r="O16" s="144">
        <f>'Type Data'!O66</f>
        <v>1780617.6205414529</v>
      </c>
      <c r="P16" s="138">
        <f>'Type Data'!P66</f>
        <v>-89251.767639795784</v>
      </c>
      <c r="Q16" s="140">
        <f>'Type Data'!Q66</f>
        <v>-4.7731551842028715E-2</v>
      </c>
    </row>
    <row r="17" spans="2:17" ht="15" customHeight="1" thickBot="1">
      <c r="B17" s="94" t="s">
        <v>209</v>
      </c>
      <c r="C17" s="156" t="s">
        <v>210</v>
      </c>
      <c r="D17" s="137">
        <f>Granola!D18</f>
        <v>190330.36092077734</v>
      </c>
      <c r="E17" s="131">
        <f>Granola!E18</f>
        <v>-28798.809537149704</v>
      </c>
      <c r="F17" s="133">
        <f>Granola!F18</f>
        <v>-0.13142389704194629</v>
      </c>
      <c r="G17" s="134">
        <f>Granola!G18</f>
        <v>0.14079744675581057</v>
      </c>
      <c r="H17" s="135">
        <f>Granola!H18</f>
        <v>-3.5215997837976049E-2</v>
      </c>
      <c r="I17" s="187">
        <f>Granola!I18</f>
        <v>3.6066455861668811</v>
      </c>
      <c r="J17" s="188">
        <f>Granola!J18</f>
        <v>-3.1582327606569649E-3</v>
      </c>
      <c r="K17" s="133">
        <f>Granola!K18</f>
        <v>-8.7490426601500638E-4</v>
      </c>
      <c r="L17" s="136">
        <f>Granola!L18</f>
        <v>686454.15612847102</v>
      </c>
      <c r="M17" s="132">
        <f>Granola!M18</f>
        <v>-104559.16022897745</v>
      </c>
      <c r="N17" s="133">
        <f>Granola!N18</f>
        <v>-0.13218381797978296</v>
      </c>
      <c r="O17" s="137">
        <f>Granola!O18</f>
        <v>274270.78580033779</v>
      </c>
      <c r="P17" s="131">
        <f>Granola!P18</f>
        <v>-45504.863559209101</v>
      </c>
      <c r="Q17" s="133">
        <f>Granola!Q18</f>
        <v>-0.14230246627705129</v>
      </c>
    </row>
    <row r="18" spans="2:17">
      <c r="B18" s="341" t="s">
        <v>211</v>
      </c>
      <c r="C18" s="157" t="s">
        <v>22</v>
      </c>
      <c r="D18" s="125">
        <f>'NB vs PL'!D33</f>
        <v>104389087.88679729</v>
      </c>
      <c r="E18" s="117">
        <f>'NB vs PL'!E33</f>
        <v>5927326.2831640244</v>
      </c>
      <c r="F18" s="121">
        <f>'NB vs PL'!F33</f>
        <v>6.0199271134565038E-2</v>
      </c>
      <c r="G18" s="122">
        <f>'NB vs PL'!G33</f>
        <v>77.222136145408328</v>
      </c>
      <c r="H18" s="123">
        <f>'NB vs PL'!H33</f>
        <v>-1.8663475302747088</v>
      </c>
      <c r="I18" s="189">
        <f>'NB vs PL'!I33</f>
        <v>2.7026845731140199</v>
      </c>
      <c r="J18" s="190">
        <f>'NB vs PL'!J33</f>
        <v>6.1326354838773689E-2</v>
      </c>
      <c r="K18" s="121">
        <f>'NB vs PL'!K33</f>
        <v>2.3217734881419667E-2</v>
      </c>
      <c r="L18" s="124">
        <f>'NB vs PL'!L33</f>
        <v>282130777.43309063</v>
      </c>
      <c r="M18" s="118">
        <f>'NB vs PL'!M33</f>
        <v>22057994.235475808</v>
      </c>
      <c r="N18" s="121">
        <f>'NB vs PL'!N33</f>
        <v>8.4814696733241657E-2</v>
      </c>
      <c r="O18" s="125">
        <f>'NB vs PL'!O33</f>
        <v>90727246.139957249</v>
      </c>
      <c r="P18" s="117">
        <f>'NB vs PL'!P33</f>
        <v>7490580.0085771978</v>
      </c>
      <c r="Q18" s="121">
        <f>'NB vs PL'!Q33</f>
        <v>8.9991350647731727E-2</v>
      </c>
    </row>
    <row r="19" spans="2:17" ht="15" thickBot="1">
      <c r="B19" s="343"/>
      <c r="C19" s="158" t="s">
        <v>21</v>
      </c>
      <c r="D19" s="130">
        <f>'NB vs PL'!D34</f>
        <v>30791176.603990074</v>
      </c>
      <c r="E19" s="119">
        <f>'NB vs PL'!E34</f>
        <v>4757237.9140173979</v>
      </c>
      <c r="F19" s="126">
        <f>'NB vs PL'!F34</f>
        <v>0.18273216245414731</v>
      </c>
      <c r="G19" s="127">
        <f>'NB vs PL'!G34</f>
        <v>22.7778638545932</v>
      </c>
      <c r="H19" s="128">
        <f>'NB vs PL'!H34</f>
        <v>1.8663475302736501</v>
      </c>
      <c r="I19" s="191">
        <f>'NB vs PL'!I34</f>
        <v>1.6226925078081913</v>
      </c>
      <c r="J19" s="192">
        <f>'NB vs PL'!J34</f>
        <v>5.0377201477422862E-2</v>
      </c>
      <c r="K19" s="126">
        <f>'NB vs PL'!K34</f>
        <v>3.2040139324844168E-2</v>
      </c>
      <c r="L19" s="129">
        <f>'NB vs PL'!L34</f>
        <v>49964611.581893563</v>
      </c>
      <c r="M19" s="120">
        <f>'NB vs PL'!M34</f>
        <v>9031051.2955727279</v>
      </c>
      <c r="N19" s="126">
        <f>'NB vs PL'!N34</f>
        <v>0.22062706572315241</v>
      </c>
      <c r="O19" s="130">
        <f>'NB vs PL'!O34</f>
        <v>16672056.796075944</v>
      </c>
      <c r="P19" s="119">
        <f>'NB vs PL'!P34</f>
        <v>2023979.4469725117</v>
      </c>
      <c r="Q19" s="126">
        <f>'NB vs PL'!Q34</f>
        <v>0.13817372742753806</v>
      </c>
    </row>
    <row r="20" spans="2:17">
      <c r="B20" s="344" t="s">
        <v>92</v>
      </c>
      <c r="C20" s="153" t="s">
        <v>200</v>
      </c>
      <c r="D20" s="116">
        <f>Package!D63</f>
        <v>67796159.831832215</v>
      </c>
      <c r="E20" s="110">
        <f>Package!E63</f>
        <v>3136177.8272228613</v>
      </c>
      <c r="F20" s="112">
        <f>Package!F63</f>
        <v>4.8502609032574362E-2</v>
      </c>
      <c r="G20" s="113">
        <f>Package!G63</f>
        <v>50.152409515705315</v>
      </c>
      <c r="H20" s="114">
        <f>Package!H63</f>
        <v>-1.7851127056399889</v>
      </c>
      <c r="I20" s="185">
        <f>Package!I63</f>
        <v>2.5509751147546194</v>
      </c>
      <c r="J20" s="186">
        <f>Package!J63</f>
        <v>4.7590648382470402E-2</v>
      </c>
      <c r="K20" s="112">
        <f>Package!K63</f>
        <v>1.901052316244406E-2</v>
      </c>
      <c r="L20" s="115">
        <f>Package!L63</f>
        <v>172946316.6069307</v>
      </c>
      <c r="M20" s="111">
        <f>Package!M63</f>
        <v>11077522.060688972</v>
      </c>
      <c r="N20" s="112">
        <f>Package!N63</f>
        <v>6.8435192167471237E-2</v>
      </c>
      <c r="O20" s="116">
        <f>Package!O63</f>
        <v>71483622.608422995</v>
      </c>
      <c r="P20" s="110">
        <f>Package!P63</f>
        <v>5231982.5250002965</v>
      </c>
      <c r="Q20" s="112">
        <f>Package!Q63</f>
        <v>7.8971366118820482E-2</v>
      </c>
    </row>
    <row r="21" spans="2:17">
      <c r="B21" s="342"/>
      <c r="C21" s="154" t="s">
        <v>201</v>
      </c>
      <c r="D21" s="77">
        <f>Package!D64</f>
        <v>36656375.767472945</v>
      </c>
      <c r="E21" s="76">
        <f>Package!E64</f>
        <v>6075055.6965830177</v>
      </c>
      <c r="F21" s="78">
        <f>Package!F64</f>
        <v>0.19865250036625484</v>
      </c>
      <c r="G21" s="95">
        <f>Package!G64</f>
        <v>27.116662262464846</v>
      </c>
      <c r="H21" s="81">
        <f>Package!H64</f>
        <v>2.5525046258806938</v>
      </c>
      <c r="I21" s="181">
        <f>Package!I64</f>
        <v>2.0875222211760045</v>
      </c>
      <c r="J21" s="182">
        <f>Package!J64</f>
        <v>4.877478719016004E-3</v>
      </c>
      <c r="K21" s="78">
        <f>Package!K64</f>
        <v>2.3419638595019456E-3</v>
      </c>
      <c r="L21" s="79">
        <f>Package!L64</f>
        <v>76520998.962377384</v>
      </c>
      <c r="M21" s="80">
        <f>Package!M64</f>
        <v>12830973.499344096</v>
      </c>
      <c r="N21" s="78">
        <f>Package!N64</f>
        <v>0.20145970120221413</v>
      </c>
      <c r="O21" s="77">
        <f>Package!O64</f>
        <v>16462299.951939285</v>
      </c>
      <c r="P21" s="76">
        <f>Package!P64</f>
        <v>2387937.1714418307</v>
      </c>
      <c r="Q21" s="78">
        <f>Package!Q64</f>
        <v>0.16966573966323681</v>
      </c>
    </row>
    <row r="22" spans="2:17">
      <c r="B22" s="342"/>
      <c r="C22" s="154" t="s">
        <v>202</v>
      </c>
      <c r="D22" s="77">
        <f>Package!D65</f>
        <v>7334223.6411142191</v>
      </c>
      <c r="E22" s="76">
        <f>Package!E65</f>
        <v>-872526.25521812588</v>
      </c>
      <c r="F22" s="78">
        <f>Package!F65</f>
        <v>-0.10631812425623743</v>
      </c>
      <c r="G22" s="95">
        <f>Package!G65</f>
        <v>5.4255136049198693</v>
      </c>
      <c r="H22" s="81">
        <f>Package!H65</f>
        <v>-1.1664810398574765</v>
      </c>
      <c r="I22" s="181">
        <f>Package!I65</f>
        <v>2.1396179679954308</v>
      </c>
      <c r="J22" s="182">
        <f>Package!J65</f>
        <v>8.5091075741714484E-2</v>
      </c>
      <c r="K22" s="78">
        <f>Package!K65</f>
        <v>4.1416384503185404E-2</v>
      </c>
      <c r="L22" s="79">
        <f>Package!L65</f>
        <v>15692436.683824856</v>
      </c>
      <c r="M22" s="80">
        <f>Package!M65</f>
        <v>-1168551.6761903465</v>
      </c>
      <c r="N22" s="78">
        <f>Package!N65</f>
        <v>-6.930505206690582E-2</v>
      </c>
      <c r="O22" s="77">
        <f>Package!O65</f>
        <v>3200167.6549069285</v>
      </c>
      <c r="P22" s="76">
        <f>Package!P65</f>
        <v>-174915.17472780216</v>
      </c>
      <c r="Q22" s="78">
        <f>Package!Q65</f>
        <v>-5.182544653185072E-2</v>
      </c>
    </row>
    <row r="23" spans="2:17" ht="15" thickBot="1">
      <c r="B23" s="345"/>
      <c r="C23" s="155" t="s">
        <v>203</v>
      </c>
      <c r="D23" s="144">
        <f>Package!D66</f>
        <v>20735659.335256152</v>
      </c>
      <c r="E23" s="138">
        <f>Package!E66</f>
        <v>1762264.32888221</v>
      </c>
      <c r="F23" s="140">
        <f>Package!F66</f>
        <v>9.2880811699234275E-2</v>
      </c>
      <c r="G23" s="141">
        <f>Package!G66</f>
        <v>15.339265249528802</v>
      </c>
      <c r="H23" s="142">
        <f>Package!H66</f>
        <v>9.9064213165057424E-2</v>
      </c>
      <c r="I23" s="183">
        <f>Package!I66</f>
        <v>2.5640201033385233</v>
      </c>
      <c r="J23" s="184">
        <f>Package!J66</f>
        <v>4.7784993095594253E-2</v>
      </c>
      <c r="K23" s="140">
        <f>Package!K66</f>
        <v>1.8990670983436389E-2</v>
      </c>
      <c r="L23" s="143">
        <f>Package!L66</f>
        <v>53166647.391575895</v>
      </c>
      <c r="M23" s="139">
        <f>Package!M66</f>
        <v>5425124.7160299197</v>
      </c>
      <c r="N23" s="140">
        <f>Package!N66</f>
        <v>0.11363535161832534</v>
      </c>
      <c r="O23" s="144">
        <f>Package!O66</f>
        <v>12971420.440054059</v>
      </c>
      <c r="P23" s="138">
        <f>Package!P66</f>
        <v>1586290.2901848406</v>
      </c>
      <c r="Q23" s="140">
        <f>Package!Q66</f>
        <v>0.13933000934583628</v>
      </c>
    </row>
    <row r="24" spans="2:17">
      <c r="B24" s="341" t="s">
        <v>212</v>
      </c>
      <c r="C24" s="159" t="s">
        <v>213</v>
      </c>
      <c r="D24" s="116">
        <f>Flavor!D198</f>
        <v>10881283.474894101</v>
      </c>
      <c r="E24" s="110">
        <f>Flavor!E198</f>
        <v>573740.40100399964</v>
      </c>
      <c r="F24" s="112">
        <f>Flavor!F198</f>
        <v>5.5662188058891914E-2</v>
      </c>
      <c r="G24" s="113">
        <f>Flavor!G198</f>
        <v>8.0494615955096283</v>
      </c>
      <c r="H24" s="114">
        <f>Flavor!H198</f>
        <v>-0.22997540478953837</v>
      </c>
      <c r="I24" s="185">
        <f>Flavor!I198</f>
        <v>2.5766215422079357</v>
      </c>
      <c r="J24" s="186">
        <f>Flavor!J198</f>
        <v>0.11309745031044383</v>
      </c>
      <c r="K24" s="112">
        <f>Flavor!K198</f>
        <v>4.5908806283819305E-2</v>
      </c>
      <c r="L24" s="115">
        <f>Flavor!L198</f>
        <v>28036949.408283364</v>
      </c>
      <c r="M24" s="111">
        <f>Flavor!M198</f>
        <v>2644068.7174839713</v>
      </c>
      <c r="N24" s="112">
        <f>Flavor!N198</f>
        <v>0.10412637895164045</v>
      </c>
      <c r="O24" s="116">
        <f>Flavor!O198</f>
        <v>10469398.520216763</v>
      </c>
      <c r="P24" s="110">
        <f>Flavor!P198</f>
        <v>478163.12975094654</v>
      </c>
      <c r="Q24" s="112">
        <f>Flavor!Q198</f>
        <v>4.7858258870293054E-2</v>
      </c>
    </row>
    <row r="25" spans="2:17">
      <c r="B25" s="342"/>
      <c r="C25" s="154" t="s">
        <v>214</v>
      </c>
      <c r="D25" s="77">
        <f>Flavor!D199</f>
        <v>30535323.544244062</v>
      </c>
      <c r="E25" s="76">
        <f>Flavor!E199</f>
        <v>-1803903.36768898</v>
      </c>
      <c r="F25" s="78">
        <f>Flavor!F199</f>
        <v>-5.5780658350349961E-2</v>
      </c>
      <c r="G25" s="95">
        <f>Flavor!G199</f>
        <v>22.588595797817462</v>
      </c>
      <c r="H25" s="81">
        <f>Flavor!H199</f>
        <v>-3.3875839703723436</v>
      </c>
      <c r="I25" s="181">
        <f>Flavor!I199</f>
        <v>2.2891354533707955</v>
      </c>
      <c r="J25" s="182">
        <f>Flavor!J199</f>
        <v>7.4473095109860665E-2</v>
      </c>
      <c r="K25" s="78">
        <f>Flavor!K199</f>
        <v>3.3627290784108831E-2</v>
      </c>
      <c r="L25" s="79">
        <f>Flavor!L199</f>
        <v>69899491.705277056</v>
      </c>
      <c r="M25" s="80">
        <f>Flavor!M199</f>
        <v>-1720976.8318400681</v>
      </c>
      <c r="N25" s="78">
        <f>Flavor!N199</f>
        <v>-2.4029119984717445E-2</v>
      </c>
      <c r="O25" s="77">
        <f>Flavor!O199</f>
        <v>16233661.183546063</v>
      </c>
      <c r="P25" s="76">
        <f>Flavor!P199</f>
        <v>22017.224401496351</v>
      </c>
      <c r="Q25" s="78">
        <f>Flavor!Q199</f>
        <v>1.358111765653292E-3</v>
      </c>
    </row>
    <row r="26" spans="2:17">
      <c r="B26" s="342"/>
      <c r="C26" s="154" t="s">
        <v>215</v>
      </c>
      <c r="D26" s="77">
        <f>Flavor!D200</f>
        <v>18083448.618535694</v>
      </c>
      <c r="E26" s="76">
        <f>Flavor!E200</f>
        <v>2480588.4085683096</v>
      </c>
      <c r="F26" s="78">
        <f>Flavor!F200</f>
        <v>0.15898292846228704</v>
      </c>
      <c r="G26" s="95">
        <f>Flavor!G200</f>
        <v>13.377284536803352</v>
      </c>
      <c r="H26" s="81">
        <f>Flavor!H200</f>
        <v>0.84443386551864386</v>
      </c>
      <c r="I26" s="181">
        <f>Flavor!I200</f>
        <v>2.5148066998274783</v>
      </c>
      <c r="J26" s="182">
        <f>Flavor!J200</f>
        <v>5.9721698522297917E-2</v>
      </c>
      <c r="K26" s="78">
        <f>Flavor!K200</f>
        <v>2.432571519542031E-2</v>
      </c>
      <c r="L26" s="79">
        <f>Flavor!L200</f>
        <v>45476377.741879523</v>
      </c>
      <c r="M26" s="80">
        <f>Flavor!M200</f>
        <v>7170029.6629272029</v>
      </c>
      <c r="N26" s="78">
        <f>Flavor!N200</f>
        <v>0.18717601709641499</v>
      </c>
      <c r="O26" s="77">
        <f>Flavor!O200</f>
        <v>13789103.73333979</v>
      </c>
      <c r="P26" s="76">
        <f>Flavor!P200</f>
        <v>1550609.4009102006</v>
      </c>
      <c r="Q26" s="78">
        <f>Flavor!Q200</f>
        <v>0.12669936013300201</v>
      </c>
    </row>
    <row r="27" spans="2:17">
      <c r="B27" s="342"/>
      <c r="C27" s="154" t="s">
        <v>216</v>
      </c>
      <c r="D27" s="77">
        <f>Flavor!D201</f>
        <v>3226348.0135865887</v>
      </c>
      <c r="E27" s="76">
        <f>Flavor!E201</f>
        <v>-374142.34811152425</v>
      </c>
      <c r="F27" s="78">
        <f>Flavor!F201</f>
        <v>-0.10391427570300898</v>
      </c>
      <c r="G27" s="95">
        <f>Flavor!G201</f>
        <v>2.3867004741705591</v>
      </c>
      <c r="H27" s="81">
        <f>Flavor!H201</f>
        <v>-0.50535953529719491</v>
      </c>
      <c r="I27" s="181">
        <f>Flavor!I201</f>
        <v>2.1563217980372906</v>
      </c>
      <c r="J27" s="182">
        <f>Flavor!J201</f>
        <v>0.10700898135301573</v>
      </c>
      <c r="K27" s="78">
        <f>Flavor!K201</f>
        <v>5.2217006833614098E-2</v>
      </c>
      <c r="L27" s="79">
        <f>Flavor!L201</f>
        <v>6957044.5497510741</v>
      </c>
      <c r="M27" s="80">
        <f>Flavor!M201</f>
        <v>-421486.49482506886</v>
      </c>
      <c r="N27" s="78">
        <f>Flavor!N201</f>
        <v>-5.7123361313888871E-2</v>
      </c>
      <c r="O27" s="77">
        <f>Flavor!O201</f>
        <v>1854556.1199243674</v>
      </c>
      <c r="P27" s="76">
        <f>Flavor!P201</f>
        <v>-184362.48836014024</v>
      </c>
      <c r="Q27" s="78">
        <f>Flavor!Q201</f>
        <v>-9.0421700803083052E-2</v>
      </c>
    </row>
    <row r="28" spans="2:17">
      <c r="B28" s="342"/>
      <c r="C28" s="154" t="s">
        <v>217</v>
      </c>
      <c r="D28" s="77">
        <f>Flavor!D202</f>
        <v>22449894.208160397</v>
      </c>
      <c r="E28" s="76">
        <f>Flavor!E202</f>
        <v>4408022.4904175214</v>
      </c>
      <c r="F28" s="78">
        <f>Flavor!F202</f>
        <v>0.24432179539789933</v>
      </c>
      <c r="G28" s="95">
        <f>Flavor!G202</f>
        <v>16.607375560868736</v>
      </c>
      <c r="H28" s="81">
        <f>Flavor!H202</f>
        <v>2.1154118422872283</v>
      </c>
      <c r="I28" s="181">
        <f>Flavor!I202</f>
        <v>2.227708561363722</v>
      </c>
      <c r="J28" s="182">
        <f>Flavor!J202</f>
        <v>-1.0693853631414285E-2</v>
      </c>
      <c r="K28" s="78">
        <f>Flavor!K202</f>
        <v>-4.7774491127135074E-3</v>
      </c>
      <c r="L28" s="79">
        <f>Flavor!L202</f>
        <v>50011821.529228747</v>
      </c>
      <c r="M28" s="80">
        <f>Flavor!M202</f>
        <v>9626852.3052006513</v>
      </c>
      <c r="N28" s="78">
        <f>Flavor!N202</f>
        <v>0.23837711134054557</v>
      </c>
      <c r="O28" s="77">
        <f>Flavor!O202</f>
        <v>11623130.97959787</v>
      </c>
      <c r="P28" s="76">
        <f>Flavor!P202</f>
        <v>1896604.8010918517</v>
      </c>
      <c r="Q28" s="78">
        <f>Flavor!Q202</f>
        <v>0.19499302898942772</v>
      </c>
    </row>
    <row r="29" spans="2:17">
      <c r="B29" s="342"/>
      <c r="C29" s="154" t="s">
        <v>218</v>
      </c>
      <c r="D29" s="77">
        <f>Flavor!D203</f>
        <v>3564953.6066341875</v>
      </c>
      <c r="E29" s="76">
        <f>Flavor!E203</f>
        <v>287630.74976533977</v>
      </c>
      <c r="F29" s="78">
        <f>Flavor!F203</f>
        <v>8.7763934872178567E-2</v>
      </c>
      <c r="G29" s="95">
        <f>Flavor!G203</f>
        <v>2.6371849619196421</v>
      </c>
      <c r="H29" s="81">
        <f>Flavor!H203</f>
        <v>4.7062103323836091E-3</v>
      </c>
      <c r="I29" s="181">
        <f>Flavor!I203</f>
        <v>2.4120020149805428</v>
      </c>
      <c r="J29" s="182">
        <f>Flavor!J203</f>
        <v>7.3612307895376539E-2</v>
      </c>
      <c r="K29" s="78">
        <f>Flavor!K203</f>
        <v>3.1479914435278311E-2</v>
      </c>
      <c r="L29" s="79">
        <f>Flavor!L203</f>
        <v>8598675.282513814</v>
      </c>
      <c r="M29" s="80">
        <f>Flavor!M203</f>
        <v>935017.24721674901</v>
      </c>
      <c r="N29" s="78">
        <f>Flavor!N203</f>
        <v>0.12200665046773647</v>
      </c>
      <c r="O29" s="77">
        <f>Flavor!O203</f>
        <v>4799847.3035628796</v>
      </c>
      <c r="P29" s="76">
        <f>Flavor!P203</f>
        <v>270438.89085116889</v>
      </c>
      <c r="Q29" s="78">
        <f>Flavor!Q203</f>
        <v>5.9707331776968173E-2</v>
      </c>
    </row>
    <row r="30" spans="2:17">
      <c r="B30" s="342"/>
      <c r="C30" s="154" t="s">
        <v>219</v>
      </c>
      <c r="D30" s="77">
        <f>Flavor!D204</f>
        <v>227116.02422369525</v>
      </c>
      <c r="E30" s="76">
        <f>Flavor!E204</f>
        <v>-6190.9311249632447</v>
      </c>
      <c r="F30" s="78">
        <f>Flavor!F204</f>
        <v>-2.6535561769735479E-2</v>
      </c>
      <c r="G30" s="95">
        <f>Flavor!G204</f>
        <v>0.16800974985455577</v>
      </c>
      <c r="H30" s="81">
        <f>Flavor!H204</f>
        <v>-1.9391867067508423E-2</v>
      </c>
      <c r="I30" s="181">
        <f>Flavor!I204</f>
        <v>3.3000011825762274</v>
      </c>
      <c r="J30" s="182">
        <f>Flavor!J204</f>
        <v>0.17159269333377836</v>
      </c>
      <c r="K30" s="78">
        <f>Flavor!K204</f>
        <v>5.4849836242238909E-2</v>
      </c>
      <c r="L30" s="79">
        <f>Flavor!L204</f>
        <v>749483.1485202054</v>
      </c>
      <c r="M30" s="80">
        <f>Flavor!M204</f>
        <v>19603.688808153151</v>
      </c>
      <c r="N30" s="78">
        <f>Flavor!N204</f>
        <v>2.6858803254837561E-2</v>
      </c>
      <c r="O30" s="77">
        <f>Flavor!O204</f>
        <v>460900.79200136638</v>
      </c>
      <c r="P30" s="76">
        <f>Flavor!P204</f>
        <v>23350.167694283416</v>
      </c>
      <c r="Q30" s="78">
        <f>Flavor!Q204</f>
        <v>5.3365636790625941E-2</v>
      </c>
    </row>
    <row r="31" spans="2:17">
      <c r="B31" s="342"/>
      <c r="C31" s="154" t="s">
        <v>220</v>
      </c>
      <c r="D31" s="77">
        <f>Flavor!D205</f>
        <v>2073002.4076957148</v>
      </c>
      <c r="E31" s="76">
        <f>Flavor!E205</f>
        <v>-88395.142696509603</v>
      </c>
      <c r="F31" s="78">
        <f>Flavor!F205</f>
        <v>-4.0897216100050045E-2</v>
      </c>
      <c r="G31" s="95">
        <f>Flavor!G205</f>
        <v>1.5335096550554708</v>
      </c>
      <c r="H31" s="81">
        <f>Flavor!H205</f>
        <v>-0.20261259277712318</v>
      </c>
      <c r="I31" s="181">
        <f>Flavor!I205</f>
        <v>2.5652239374781862</v>
      </c>
      <c r="J31" s="182">
        <f>Flavor!J205</f>
        <v>1.1496693399343894E-2</v>
      </c>
      <c r="K31" s="78">
        <f>Flavor!K205</f>
        <v>4.5019269093833384E-3</v>
      </c>
      <c r="L31" s="79">
        <f>Flavor!L205</f>
        <v>5317715.3986709621</v>
      </c>
      <c r="M31" s="80">
        <f>Flavor!M205</f>
        <v>-201904.41105093434</v>
      </c>
      <c r="N31" s="78">
        <f>Flavor!N205</f>
        <v>-3.657940546834642E-2</v>
      </c>
      <c r="O31" s="77">
        <f>Flavor!O205</f>
        <v>2792138.7153344154</v>
      </c>
      <c r="P31" s="76">
        <f>Flavor!P205</f>
        <v>-51488.61053404538</v>
      </c>
      <c r="Q31" s="78">
        <f>Flavor!Q205</f>
        <v>-1.8106666111150992E-2</v>
      </c>
    </row>
    <row r="32" spans="2:17">
      <c r="B32" s="342"/>
      <c r="C32" s="154" t="s">
        <v>221</v>
      </c>
      <c r="D32" s="77">
        <f>Flavor!D206</f>
        <v>1098112.4393164674</v>
      </c>
      <c r="E32" s="76">
        <f>Flavor!E206</f>
        <v>-11959.620063167298</v>
      </c>
      <c r="F32" s="78">
        <f>Flavor!F206</f>
        <v>-1.0773733076257183E-2</v>
      </c>
      <c r="G32" s="95">
        <f>Flavor!G206</f>
        <v>0.81233192097454532</v>
      </c>
      <c r="H32" s="81">
        <f>Flavor!H206</f>
        <v>-7.9323017117060801E-2</v>
      </c>
      <c r="I32" s="181">
        <f>Flavor!I206</f>
        <v>2.3713092490998875</v>
      </c>
      <c r="J32" s="182">
        <f>Flavor!J206</f>
        <v>-8.0243736136261568E-2</v>
      </c>
      <c r="K32" s="78">
        <f>Flavor!K206</f>
        <v>-3.2731797607275452E-2</v>
      </c>
      <c r="L32" s="79">
        <f>Flavor!L206</f>
        <v>2603964.1839027782</v>
      </c>
      <c r="M32" s="80">
        <f>Flavor!M206</f>
        <v>-117436.28709660517</v>
      </c>
      <c r="N32" s="78">
        <f>Flavor!N206</f>
        <v>-4.31528870330058E-2</v>
      </c>
      <c r="O32" s="77">
        <f>Flavor!O206</f>
        <v>484999.5444188707</v>
      </c>
      <c r="P32" s="76">
        <f>Flavor!P206</f>
        <v>-36895.520316158654</v>
      </c>
      <c r="Q32" s="78">
        <f>Flavor!Q206</f>
        <v>-7.0695284951373949E-2</v>
      </c>
    </row>
    <row r="33" spans="2:17">
      <c r="B33" s="342"/>
      <c r="C33" s="154" t="s">
        <v>222</v>
      </c>
      <c r="D33" s="77">
        <f>Flavor!D207</f>
        <v>447742.38509214408</v>
      </c>
      <c r="E33" s="76">
        <f>Flavor!E207</f>
        <v>-6592.8796768521424</v>
      </c>
      <c r="F33" s="78">
        <f>Flavor!F207</f>
        <v>-1.4511045450553456E-2</v>
      </c>
      <c r="G33" s="95">
        <f>Flavor!G207</f>
        <v>0.33121875207062113</v>
      </c>
      <c r="H33" s="81">
        <f>Flavor!H207</f>
        <v>-3.3721774949606043E-2</v>
      </c>
      <c r="I33" s="181">
        <f>Flavor!I207</f>
        <v>3.4346027512691699</v>
      </c>
      <c r="J33" s="182">
        <f>Flavor!J207</f>
        <v>0.13289158500387499</v>
      </c>
      <c r="K33" s="78">
        <f>Flavor!K207</f>
        <v>4.0249306590374553E-2</v>
      </c>
      <c r="L33" s="79">
        <f>Flavor!L207</f>
        <v>1537817.2276972982</v>
      </c>
      <c r="M33" s="80">
        <f>Flavor!M207</f>
        <v>37733.410781404004</v>
      </c>
      <c r="N33" s="78">
        <f>Flavor!N207</f>
        <v>2.5154201622534816E-2</v>
      </c>
      <c r="O33" s="77">
        <f>Flavor!O207</f>
        <v>972678.69849008229</v>
      </c>
      <c r="P33" s="76">
        <f>Flavor!P207</f>
        <v>-23463.756690096925</v>
      </c>
      <c r="Q33" s="78">
        <f>Flavor!Q207</f>
        <v>-2.3554619691269832E-2</v>
      </c>
    </row>
    <row r="34" spans="2:17">
      <c r="B34" s="342"/>
      <c r="C34" s="154" t="s">
        <v>223</v>
      </c>
      <c r="D34" s="77">
        <f>Flavor!D208</f>
        <v>207081.24113887036</v>
      </c>
      <c r="E34" s="76">
        <f>Flavor!E208</f>
        <v>-1118.4442094858969</v>
      </c>
      <c r="F34" s="78">
        <f>Flavor!F208</f>
        <v>-5.3719783851475791E-3</v>
      </c>
      <c r="G34" s="95">
        <f>Flavor!G208</f>
        <v>0.15318895988177789</v>
      </c>
      <c r="H34" s="81">
        <f>Flavor!H208</f>
        <v>-1.404547862280614E-2</v>
      </c>
      <c r="I34" s="181">
        <f>Flavor!I208</f>
        <v>2.9523196798983729</v>
      </c>
      <c r="J34" s="182">
        <f>Flavor!J208</f>
        <v>4.6795034689113724E-2</v>
      </c>
      <c r="K34" s="78">
        <f>Flavor!K208</f>
        <v>1.6105537003883681E-2</v>
      </c>
      <c r="L34" s="79">
        <f>Flavor!L208</f>
        <v>611370.02355206746</v>
      </c>
      <c r="M34" s="80">
        <f>Flavor!M208</f>
        <v>6440.706647605286</v>
      </c>
      <c r="N34" s="78">
        <f>Flavor!N208</f>
        <v>1.0647040022070018E-2</v>
      </c>
      <c r="O34" s="77">
        <f>Flavor!O208</f>
        <v>318185.19322943687</v>
      </c>
      <c r="P34" s="76">
        <f>Flavor!P208</f>
        <v>-42643.948825562489</v>
      </c>
      <c r="Q34" s="78">
        <f>Flavor!Q208</f>
        <v>-0.11818321708356497</v>
      </c>
    </row>
    <row r="35" spans="2:17">
      <c r="B35" s="342"/>
      <c r="C35" s="154" t="s">
        <v>224</v>
      </c>
      <c r="D35" s="77">
        <f>Flavor!D209</f>
        <v>1191471.9657821395</v>
      </c>
      <c r="E35" s="76">
        <f>Flavor!E209</f>
        <v>-62206.264350692742</v>
      </c>
      <c r="F35" s="78">
        <f>Flavor!F209</f>
        <v>-4.9619003389810588E-2</v>
      </c>
      <c r="G35" s="95">
        <f>Flavor!G209</f>
        <v>0.88139490647568408</v>
      </c>
      <c r="H35" s="81">
        <f>Flavor!H209</f>
        <v>-0.12561033722047377</v>
      </c>
      <c r="I35" s="181">
        <f>Flavor!I209</f>
        <v>2.249117601024218</v>
      </c>
      <c r="J35" s="182">
        <f>Flavor!J209</f>
        <v>-1.5008459731240986E-2</v>
      </c>
      <c r="K35" s="78">
        <f>Flavor!K209</f>
        <v>-6.6288092308045745E-3</v>
      </c>
      <c r="L35" s="79">
        <f>Flavor!L209</f>
        <v>2679760.5693675345</v>
      </c>
      <c r="M35" s="80">
        <f>Flavor!M209</f>
        <v>-158724.98327799048</v>
      </c>
      <c r="N35" s="78">
        <f>Flavor!N209</f>
        <v>-5.5918897712921474E-2</v>
      </c>
      <c r="O35" s="77">
        <f>Flavor!O209</f>
        <v>1069109.9861968756</v>
      </c>
      <c r="P35" s="76">
        <f>Flavor!P209</f>
        <v>-198619.01645636931</v>
      </c>
      <c r="Q35" s="78">
        <f>Flavor!Q209</f>
        <v>-0.15667308710353495</v>
      </c>
    </row>
    <row r="36" spans="2:17" ht="15" thickBot="1">
      <c r="B36" s="343"/>
      <c r="C36" s="160" t="s">
        <v>225</v>
      </c>
      <c r="D36" s="144">
        <f>Flavor!D210</f>
        <v>393913.9243697293</v>
      </c>
      <c r="E36" s="138">
        <f>Flavor!E210</f>
        <v>-36890.337271711091</v>
      </c>
      <c r="F36" s="140">
        <f>Flavor!F210</f>
        <v>-8.5631319270502076E-2</v>
      </c>
      <c r="G36" s="141">
        <f>Flavor!G210</f>
        <v>0.29139898923380259</v>
      </c>
      <c r="H36" s="142">
        <f>Flavor!H210</f>
        <v>-5.4640480904892264E-2</v>
      </c>
      <c r="I36" s="183">
        <f>Flavor!I210</f>
        <v>2.2884231401509489</v>
      </c>
      <c r="J36" s="184">
        <f>Flavor!J210</f>
        <v>0.1639595231077613</v>
      </c>
      <c r="K36" s="140">
        <f>Flavor!K210</f>
        <v>7.7176903286279352E-2</v>
      </c>
      <c r="L36" s="143">
        <f>Flavor!L210</f>
        <v>901441.73975535925</v>
      </c>
      <c r="M36" s="139">
        <f>Flavor!M210</f>
        <v>-13786.240169034922</v>
      </c>
      <c r="N36" s="140">
        <f>Flavor!N210</f>
        <v>-1.5063176029838801E-2</v>
      </c>
      <c r="O36" s="144">
        <f>Flavor!O210</f>
        <v>978630.47940266086</v>
      </c>
      <c r="P36" s="138">
        <f>Flavor!P210</f>
        <v>-12086.792696188553</v>
      </c>
      <c r="Q36" s="140">
        <f>Flavor!Q210</f>
        <v>-1.2200042369890758E-2</v>
      </c>
    </row>
    <row r="37" spans="2:17">
      <c r="B37" s="344" t="s">
        <v>226</v>
      </c>
      <c r="C37" s="224" t="s">
        <v>338</v>
      </c>
      <c r="D37" s="116">
        <f>Fat!D63</f>
        <v>26569749.788077451</v>
      </c>
      <c r="E37" s="110">
        <f>Fat!E63</f>
        <v>1748389.7385106049</v>
      </c>
      <c r="F37" s="112">
        <f>Fat!F63</f>
        <v>7.0438917731307629E-2</v>
      </c>
      <c r="G37" s="113">
        <f>Fat!G63</f>
        <v>19.655050896788712</v>
      </c>
      <c r="H37" s="114">
        <f>Fat!H63</f>
        <v>-0.28247304261620698</v>
      </c>
      <c r="I37" s="185">
        <f>Fat!I63</f>
        <v>2.73629341357154</v>
      </c>
      <c r="J37" s="186">
        <f>Fat!J63</f>
        <v>9.2368132055087315E-3</v>
      </c>
      <c r="K37" s="112">
        <f>Fat!K63</f>
        <v>3.3870999246106395E-3</v>
      </c>
      <c r="L37" s="115">
        <f>Fat!L63</f>
        <v>72702631.345360145</v>
      </c>
      <c r="M37" s="111">
        <f>Fat!M63</f>
        <v>5013377.5921271592</v>
      </c>
      <c r="N37" s="112">
        <f>Fat!N63</f>
        <v>7.4064601308855615E-2</v>
      </c>
      <c r="O37" s="116">
        <f>Fat!O63</f>
        <v>20176200.15306437</v>
      </c>
      <c r="P37" s="110">
        <f>Fat!P63</f>
        <v>1198643.6303330623</v>
      </c>
      <c r="Q37" s="112">
        <f>Fat!Q63</f>
        <v>6.3161115020120076E-2</v>
      </c>
    </row>
    <row r="38" spans="2:17">
      <c r="B38" s="342"/>
      <c r="C38" s="225" t="s">
        <v>228</v>
      </c>
      <c r="D38" s="77">
        <f>Fat!D64</f>
        <v>1802313.5970930506</v>
      </c>
      <c r="E38" s="76">
        <f>Fat!E64</f>
        <v>446220.19142174441</v>
      </c>
      <c r="F38" s="78">
        <f>Fat!F64</f>
        <v>0.32904827171610074</v>
      </c>
      <c r="G38" s="95">
        <f>Fat!G64</f>
        <v>1.3332668077564731</v>
      </c>
      <c r="H38" s="81">
        <f>Fat!H64</f>
        <v>0.24399753783535783</v>
      </c>
      <c r="I38" s="181">
        <f>Fat!I64</f>
        <v>3.1856721885574348</v>
      </c>
      <c r="J38" s="182">
        <f>Fat!J64</f>
        <v>0.13873940471896207</v>
      </c>
      <c r="K38" s="78">
        <f>Fat!K64</f>
        <v>4.5534120560474123E-2</v>
      </c>
      <c r="L38" s="79">
        <f>Fat!L64</f>
        <v>5741580.3013182413</v>
      </c>
      <c r="M38" s="80">
        <f>Fat!M64</f>
        <v>1609654.8456311729</v>
      </c>
      <c r="N38" s="78">
        <f>Fat!N64</f>
        <v>0.38956531595111143</v>
      </c>
      <c r="O38" s="77">
        <f>Fat!O64</f>
        <v>2021071.4699292183</v>
      </c>
      <c r="P38" s="76">
        <f>Fat!P64</f>
        <v>659031.811478341</v>
      </c>
      <c r="Q38" s="78">
        <f>Fat!Q64</f>
        <v>0.48385655101107272</v>
      </c>
    </row>
    <row r="39" spans="2:17">
      <c r="B39" s="342"/>
      <c r="C39" s="225" t="s">
        <v>89</v>
      </c>
      <c r="D39" s="77">
        <f>Fat!D65</f>
        <v>58332260.78093446</v>
      </c>
      <c r="E39" s="76">
        <f>Fat!E65</f>
        <v>1011115.185879007</v>
      </c>
      <c r="F39" s="78">
        <f>Fat!F65</f>
        <v>1.7639479730953356E-2</v>
      </c>
      <c r="G39" s="95">
        <f>Fat!G65</f>
        <v>43.15146223501489</v>
      </c>
      <c r="H39" s="81">
        <f>Fat!H65</f>
        <v>-2.8912086844408975</v>
      </c>
      <c r="I39" s="181">
        <f>Fat!I65</f>
        <v>2.308351563987034</v>
      </c>
      <c r="J39" s="182">
        <f>Fat!J65</f>
        <v>7.7295032258671181E-2</v>
      </c>
      <c r="K39" s="78">
        <f>Fat!K65</f>
        <v>3.4645035282361042E-2</v>
      </c>
      <c r="L39" s="79">
        <f>Fat!L65</f>
        <v>134651365.4045696</v>
      </c>
      <c r="M39" s="80">
        <f>Fat!M65</f>
        <v>6764649.1185686588</v>
      </c>
      <c r="N39" s="78">
        <f>Fat!N65</f>
        <v>5.2895635410955877E-2</v>
      </c>
      <c r="O39" s="77">
        <f>Fat!O65</f>
        <v>52805480.05991827</v>
      </c>
      <c r="P39" s="76">
        <f>Fat!P65</f>
        <v>4063886.5362370908</v>
      </c>
      <c r="Q39" s="78">
        <f>Fat!Q65</f>
        <v>8.3376152531054307E-2</v>
      </c>
    </row>
    <row r="40" spans="2:17" ht="15" thickBot="1">
      <c r="B40" s="345"/>
      <c r="C40" s="226" t="s">
        <v>23</v>
      </c>
      <c r="D40" s="109">
        <f>Fat!D66</f>
        <v>48419570.829898573</v>
      </c>
      <c r="E40" s="103">
        <f>Fat!E66</f>
        <v>7422921.9676844776</v>
      </c>
      <c r="F40" s="105">
        <f>Fat!F66</f>
        <v>0.18106167634901635</v>
      </c>
      <c r="G40" s="106">
        <f>Fat!G66</f>
        <v>35.818520560151107</v>
      </c>
      <c r="H40" s="107">
        <f>Fat!H66</f>
        <v>2.8883480597914897</v>
      </c>
      <c r="I40" s="193">
        <f>Fat!I66</f>
        <v>2.4484609145806995</v>
      </c>
      <c r="J40" s="194">
        <f>Fat!J66</f>
        <v>-2.2396798430535991E-2</v>
      </c>
      <c r="K40" s="105">
        <f>Fat!K66</f>
        <v>-9.0643821020519235E-3</v>
      </c>
      <c r="L40" s="108">
        <f>Fat!L66</f>
        <v>118553426.67777842</v>
      </c>
      <c r="M40" s="104">
        <f>Fat!M66</f>
        <v>17256540.628963441</v>
      </c>
      <c r="N40" s="105">
        <f>Fat!N66</f>
        <v>0.170356082028499</v>
      </c>
      <c r="O40" s="109">
        <f>Fat!O66</f>
        <v>32250884.302967265</v>
      </c>
      <c r="P40" s="103">
        <f>Fat!P66</f>
        <v>3447414.4272481129</v>
      </c>
      <c r="Q40" s="105">
        <f>Fat!Q66</f>
        <v>0.1196874696737224</v>
      </c>
    </row>
    <row r="41" spans="2:17" hidden="1">
      <c r="B41" s="341" t="s">
        <v>229</v>
      </c>
      <c r="C41" s="157" t="s">
        <v>230</v>
      </c>
      <c r="D41" s="125">
        <f>Organic!D18</f>
        <v>11853221.024937859</v>
      </c>
      <c r="E41" s="117">
        <f>Organic!E18</f>
        <v>2341906.8709025588</v>
      </c>
      <c r="F41" s="121">
        <f>Organic!F18</f>
        <v>0.24622326977907402</v>
      </c>
      <c r="G41" s="122">
        <f>Organic!G18</f>
        <v>8.7684552694049849</v>
      </c>
      <c r="H41" s="123">
        <f>Organic!H18</f>
        <v>1.1285816580236903</v>
      </c>
      <c r="I41" s="189">
        <f>Organic!I18</f>
        <v>2.5733046814854084</v>
      </c>
      <c r="J41" s="190">
        <f>Organic!J18</f>
        <v>5.6723535944434467E-2</v>
      </c>
      <c r="K41" s="121">
        <f>Organic!K18</f>
        <v>2.2539919304784016E-2</v>
      </c>
      <c r="L41" s="124">
        <f>Organic!L18</f>
        <v>30501949.154153865</v>
      </c>
      <c r="M41" s="118">
        <f>Organic!M18</f>
        <v>6565955.2847916298</v>
      </c>
      <c r="N41" s="121">
        <f>Organic!N18</f>
        <v>0.27431304171563847</v>
      </c>
      <c r="O41" s="125">
        <f>Organic!O18</f>
        <v>4691857.0737686744</v>
      </c>
      <c r="P41" s="117">
        <f>Organic!P18</f>
        <v>887259.63762052357</v>
      </c>
      <c r="Q41" s="121">
        <f>Organic!Q18</f>
        <v>0.23320723217403067</v>
      </c>
    </row>
    <row r="42" spans="2:17" hidden="1">
      <c r="B42" s="342"/>
      <c r="C42" s="161" t="s">
        <v>231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5" t="e">
        <f>#REF!</f>
        <v>#REF!</v>
      </c>
      <c r="J42" s="196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43"/>
      <c r="C43" s="158" t="s">
        <v>232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91" t="e">
        <f>#REF!</f>
        <v>#REF!</v>
      </c>
      <c r="J43" s="192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44" t="s">
        <v>93</v>
      </c>
      <c r="C44" s="153" t="s">
        <v>233</v>
      </c>
      <c r="D44" s="116">
        <f>Size!D108</f>
        <v>14940554.951966176</v>
      </c>
      <c r="E44" s="110">
        <f>Size!E108</f>
        <v>1048819.0932554714</v>
      </c>
      <c r="F44" s="112">
        <f>Size!F108</f>
        <v>7.5499498689202152E-2</v>
      </c>
      <c r="G44" s="113">
        <f>Size!G108</f>
        <v>11.05231966237543</v>
      </c>
      <c r="H44" s="114">
        <f>Size!H108</f>
        <v>-0.10608647209292421</v>
      </c>
      <c r="I44" s="185">
        <f>Size!I108</f>
        <v>3.2409040596898819</v>
      </c>
      <c r="J44" s="186">
        <f>Size!J108</f>
        <v>-6.4135113005446165E-2</v>
      </c>
      <c r="K44" s="112">
        <f>Size!K108</f>
        <v>-1.9405250483958001E-2</v>
      </c>
      <c r="L44" s="115">
        <f>Size!L108</f>
        <v>48420905.197846949</v>
      </c>
      <c r="M44" s="111">
        <f>Size!M108</f>
        <v>2508174.0080716982</v>
      </c>
      <c r="N44" s="112">
        <f>Size!N108</f>
        <v>5.4629161521766924E-2</v>
      </c>
      <c r="O44" s="116">
        <f>Size!O108</f>
        <v>45225857.584457159</v>
      </c>
      <c r="P44" s="110">
        <f>Size!P108</f>
        <v>3258888.9504670575</v>
      </c>
      <c r="Q44" s="112">
        <f>Size!Q108</f>
        <v>7.7653665645690734E-2</v>
      </c>
    </row>
    <row r="45" spans="2:17">
      <c r="B45" s="342"/>
      <c r="C45" s="154" t="s">
        <v>234</v>
      </c>
      <c r="D45" s="77">
        <f>Size!D109</f>
        <v>24910142.821012504</v>
      </c>
      <c r="E45" s="76">
        <f>Size!E109</f>
        <v>-1945648.3752394617</v>
      </c>
      <c r="F45" s="78">
        <f>Size!F109</f>
        <v>-7.2448000545632746E-2</v>
      </c>
      <c r="G45" s="95">
        <f>Size!G109</f>
        <v>18.427351740172494</v>
      </c>
      <c r="H45" s="81">
        <f>Size!H109</f>
        <v>-3.1443098777926046</v>
      </c>
      <c r="I45" s="181">
        <f>Size!I109</f>
        <v>2.6589323108812857</v>
      </c>
      <c r="J45" s="182">
        <f>Size!J109</f>
        <v>0.12644244238020441</v>
      </c>
      <c r="K45" s="78">
        <f>Size!K109</f>
        <v>4.9928113811188751E-2</v>
      </c>
      <c r="L45" s="79">
        <f>Size!L109</f>
        <v>66234383.615457647</v>
      </c>
      <c r="M45" s="80">
        <f>Size!M109</f>
        <v>-1777635.4996309951</v>
      </c>
      <c r="N45" s="78">
        <f>Size!N109</f>
        <v>-2.6137078751079484E-2</v>
      </c>
      <c r="O45" s="77">
        <f>Size!O109</f>
        <v>12893417.920220194</v>
      </c>
      <c r="P45" s="76">
        <f>Size!P109</f>
        <v>-236872.34728667885</v>
      </c>
      <c r="Q45" s="78">
        <f>Size!Q109</f>
        <v>-1.8040145530739682E-2</v>
      </c>
    </row>
    <row r="46" spans="2:17">
      <c r="B46" s="342"/>
      <c r="C46" s="154" t="s">
        <v>235</v>
      </c>
      <c r="D46" s="77">
        <f>Size!D110</f>
        <v>41194374.838288926</v>
      </c>
      <c r="E46" s="76">
        <f>Size!E110</f>
        <v>3351876.0033481494</v>
      </c>
      <c r="F46" s="78">
        <f>Size!F110</f>
        <v>8.8574383472089624E-2</v>
      </c>
      <c r="G46" s="95">
        <f>Size!G110</f>
        <v>30.473660481036404</v>
      </c>
      <c r="H46" s="81">
        <f>Size!H110</f>
        <v>7.7029315706649726E-2</v>
      </c>
      <c r="I46" s="181">
        <f>Size!I110</f>
        <v>2.321804405841156</v>
      </c>
      <c r="J46" s="182">
        <f>Size!J110</f>
        <v>6.9534747305455724E-2</v>
      </c>
      <c r="K46" s="78">
        <f>Size!K110</f>
        <v>3.0873189203580235E-2</v>
      </c>
      <c r="L46" s="79">
        <f>Size!L110</f>
        <v>95645280.995411277</v>
      </c>
      <c r="M46" s="80">
        <f>Size!M110</f>
        <v>10413769.066301584</v>
      </c>
      <c r="N46" s="78">
        <f>Size!N110</f>
        <v>0.12218214637519412</v>
      </c>
      <c r="O46" s="77">
        <f>Size!O110</f>
        <v>18793311.527299762</v>
      </c>
      <c r="P46" s="76">
        <f>Size!P110</f>
        <v>1749736.8272417448</v>
      </c>
      <c r="Q46" s="78">
        <f>Size!Q110</f>
        <v>0.1026625492617924</v>
      </c>
    </row>
    <row r="47" spans="2:17">
      <c r="B47" s="342"/>
      <c r="C47" s="154" t="s">
        <v>236</v>
      </c>
      <c r="D47" s="77">
        <f>Size!D111</f>
        <v>24805552.048371889</v>
      </c>
      <c r="E47" s="76">
        <f>Size!E111</f>
        <v>3311784.5245113596</v>
      </c>
      <c r="F47" s="78">
        <f>Size!F111</f>
        <v>0.15408115495968316</v>
      </c>
      <c r="G47" s="95">
        <f>Size!G111</f>
        <v>18.349980407134641</v>
      </c>
      <c r="H47" s="81">
        <f>Size!H111</f>
        <v>1.085313857871494</v>
      </c>
      <c r="I47" s="181">
        <f>Size!I111</f>
        <v>2.0987375824158789</v>
      </c>
      <c r="J47" s="182">
        <f>Size!J111</f>
        <v>3.7890892896932815E-2</v>
      </c>
      <c r="K47" s="78">
        <f>Size!K111</f>
        <v>1.8386080386104564E-2</v>
      </c>
      <c r="L47" s="79">
        <f>Size!L111</f>
        <v>52060344.336491272</v>
      </c>
      <c r="M47" s="80">
        <f>Size!M111</f>
        <v>7764984.6896534637</v>
      </c>
      <c r="N47" s="78">
        <f>Size!N111</f>
        <v>0.17530018384686027</v>
      </c>
      <c r="O47" s="77">
        <f>Size!O111</f>
        <v>12284783.998628017</v>
      </c>
      <c r="P47" s="76">
        <f>Size!P111</f>
        <v>1580246.3661078028</v>
      </c>
      <c r="Q47" s="78">
        <f>Size!Q111</f>
        <v>0.14762397222155954</v>
      </c>
    </row>
    <row r="48" spans="2:17">
      <c r="B48" s="342"/>
      <c r="C48" s="154" t="s">
        <v>237</v>
      </c>
      <c r="D48" s="77">
        <f>Size!D112</f>
        <v>18696019.144767266</v>
      </c>
      <c r="E48" s="76">
        <f>Size!E112</f>
        <v>1712229.1104641706</v>
      </c>
      <c r="F48" s="78">
        <f>Size!F112</f>
        <v>0.10081548977029786</v>
      </c>
      <c r="G48" s="95">
        <f>Size!G112</f>
        <v>13.830435393209116</v>
      </c>
      <c r="H48" s="81">
        <f>Size!H112</f>
        <v>0.18836583237319537</v>
      </c>
      <c r="I48" s="181">
        <f>Size!I112</f>
        <v>3.3396368030421386</v>
      </c>
      <c r="J48" s="182">
        <f>Size!J112</f>
        <v>-2.7075129951088517E-2</v>
      </c>
      <c r="K48" s="78">
        <f>Size!K112</f>
        <v>-8.0420096788669879E-3</v>
      </c>
      <c r="L48" s="79">
        <f>Size!L112</f>
        <v>62437913.606245168</v>
      </c>
      <c r="M48" s="80">
        <f>Size!M112</f>
        <v>5258385.0303054899</v>
      </c>
      <c r="N48" s="78">
        <f>Size!N112</f>
        <v>9.1962720946918444E-2</v>
      </c>
      <c r="O48" s="77">
        <f>Size!O112</f>
        <v>53735843.457272351</v>
      </c>
      <c r="P48" s="76">
        <f>Size!P112</f>
        <v>4823210.6721858606</v>
      </c>
      <c r="Q48" s="78">
        <f>Size!Q112</f>
        <v>9.8608690588752407E-2</v>
      </c>
    </row>
    <row r="49" spans="2:17" ht="15" customHeight="1">
      <c r="B49" s="342"/>
      <c r="C49" s="154" t="s">
        <v>238</v>
      </c>
      <c r="D49" s="77">
        <f>Size!D113</f>
        <v>37968086.330452286</v>
      </c>
      <c r="E49" s="76">
        <f>Size!E113</f>
        <v>6636641.3720402196</v>
      </c>
      <c r="F49" s="78">
        <f>Size!F113</f>
        <v>0.21182046920751327</v>
      </c>
      <c r="G49" s="95">
        <f>Size!G113</f>
        <v>28.087004026420157</v>
      </c>
      <c r="H49" s="81">
        <f>Size!H113</f>
        <v>2.9203156311406566</v>
      </c>
      <c r="I49" s="181">
        <f>Size!I113</f>
        <v>2.0786643651731018</v>
      </c>
      <c r="J49" s="182">
        <f>Size!J113</f>
        <v>1.0598563132580008E-2</v>
      </c>
      <c r="K49" s="78">
        <f>Size!K113</f>
        <v>5.1248674593055033E-3</v>
      </c>
      <c r="L49" s="79">
        <f>Size!L113</f>
        <v>78922908.068927124</v>
      </c>
      <c r="M49" s="80">
        <f>Size!M113</f>
        <v>14127418.221920207</v>
      </c>
      <c r="N49" s="78">
        <f>Size!N113</f>
        <v>0.21803088849667507</v>
      </c>
      <c r="O49" s="77">
        <f>Size!O113</f>
        <v>16876768.083420452</v>
      </c>
      <c r="P49" s="76">
        <f>Size!P113</f>
        <v>2681655.7991679683</v>
      </c>
      <c r="Q49" s="78">
        <f>Size!Q113</f>
        <v>0.18891402515659528</v>
      </c>
    </row>
    <row r="50" spans="2:17" ht="15" thickBot="1">
      <c r="B50" s="345"/>
      <c r="C50" s="155" t="s">
        <v>239</v>
      </c>
      <c r="D50" s="144">
        <f>Size!D114</f>
        <v>78459789.520793498</v>
      </c>
      <c r="E50" s="138">
        <f>Size!E114</f>
        <v>2279776.6009920239</v>
      </c>
      <c r="F50" s="140">
        <f>Size!F114</f>
        <v>2.9926177662795348E-2</v>
      </c>
      <c r="G50" s="141">
        <f>Size!G114</f>
        <v>58.040861080088938</v>
      </c>
      <c r="H50" s="142">
        <f>Size!H114</f>
        <v>-3.150017592944252</v>
      </c>
      <c r="I50" s="183">
        <f>Size!I114</f>
        <v>2.4252955968410292</v>
      </c>
      <c r="J50" s="184">
        <f>Size!J114</f>
        <v>7.5207217238586921E-2</v>
      </c>
      <c r="K50" s="140">
        <f>Size!K114</f>
        <v>3.2001867628190864E-2</v>
      </c>
      <c r="L50" s="143">
        <f>Size!L114</f>
        <v>190288182.05385441</v>
      </c>
      <c r="M50" s="139">
        <f>Size!M114</f>
        <v>11258418.933065027</v>
      </c>
      <c r="N50" s="140">
        <f>Size!N114</f>
        <v>6.2885738867168681E-2</v>
      </c>
      <c r="O50" s="144">
        <f>Size!O114</f>
        <v>36641024.445186317</v>
      </c>
      <c r="P50" s="138">
        <f>Size!P114</f>
        <v>1864109.9339427426</v>
      </c>
      <c r="Q50" s="140">
        <f>Size!Q114</f>
        <v>5.3601935655909476E-2</v>
      </c>
    </row>
    <row r="51" spans="2:17">
      <c r="B51" s="177"/>
      <c r="C51" s="147"/>
      <c r="D51" s="70"/>
      <c r="E51" s="70"/>
      <c r="F51" s="71"/>
      <c r="G51" s="72"/>
      <c r="H51" s="72"/>
      <c r="I51" s="197"/>
      <c r="J51" s="197"/>
      <c r="K51" s="71"/>
      <c r="L51" s="73"/>
      <c r="M51" s="73"/>
      <c r="N51" s="71"/>
      <c r="O51" s="70"/>
      <c r="P51" s="70"/>
      <c r="Q51" s="71"/>
    </row>
    <row r="52" spans="2:17" ht="23.5">
      <c r="B52" s="346" t="s">
        <v>314</v>
      </c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</row>
    <row r="53" spans="2:17">
      <c r="B53" s="347" t="s">
        <v>29</v>
      </c>
      <c r="C53" s="347"/>
      <c r="D53" s="347"/>
      <c r="E53" s="347"/>
      <c r="F53" s="347"/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</row>
    <row r="54" spans="2:17" ht="15" thickBot="1">
      <c r="B54" s="347" t="str">
        <f>'HOME PAGE'!H6</f>
        <v>LATEST 52 WEEKS ENDING 04-21-2024</v>
      </c>
      <c r="C54" s="347"/>
      <c r="D54" s="347"/>
      <c r="E54" s="347"/>
      <c r="F54" s="347"/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</row>
    <row r="55" spans="2:17">
      <c r="D55" s="348" t="s">
        <v>94</v>
      </c>
      <c r="E55" s="349"/>
      <c r="F55" s="352"/>
      <c r="G55" s="348" t="s">
        <v>31</v>
      </c>
      <c r="H55" s="350"/>
      <c r="I55" s="351" t="s">
        <v>32</v>
      </c>
      <c r="J55" s="349"/>
      <c r="K55" s="352"/>
      <c r="L55" s="348" t="s">
        <v>33</v>
      </c>
      <c r="M55" s="349"/>
      <c r="N55" s="350"/>
      <c r="O55" s="351" t="s">
        <v>34</v>
      </c>
      <c r="P55" s="349"/>
      <c r="Q55" s="350"/>
    </row>
    <row r="56" spans="2:17" ht="15" thickBot="1">
      <c r="B56" s="14"/>
      <c r="C56" s="146"/>
      <c r="D56" s="15" t="s">
        <v>30</v>
      </c>
      <c r="E56" s="16" t="s">
        <v>36</v>
      </c>
      <c r="F56" s="49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49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" thickBot="1">
      <c r="C57" s="297" t="s">
        <v>11</v>
      </c>
      <c r="D57" s="288">
        <f>'Segment Data'!D99</f>
        <v>1640926071.345273</v>
      </c>
      <c r="E57" s="289">
        <f>'Segment Data'!E99</f>
        <v>112242746.04081297</v>
      </c>
      <c r="F57" s="290">
        <f>'Segment Data'!F99</f>
        <v>7.3424458933283754E-2</v>
      </c>
      <c r="G57" s="291">
        <f>'Segment Data'!G99</f>
        <v>99.953021489577409</v>
      </c>
      <c r="H57" s="292">
        <f>'Segment Data'!H99</f>
        <v>-4.6801744674823453E-2</v>
      </c>
      <c r="I57" s="293">
        <f>'Segment Data'!I99</f>
        <v>2.419180913517383</v>
      </c>
      <c r="J57" s="294">
        <f>'Segment Data'!J99</f>
        <v>5.7190521720819287E-2</v>
      </c>
      <c r="K57" s="290">
        <f>'Segment Data'!K99</f>
        <v>2.4212851127357618E-2</v>
      </c>
      <c r="L57" s="295">
        <f>'Segment Data'!L99</f>
        <v>3969697032.2915478</v>
      </c>
      <c r="M57" s="296">
        <f>'Segment Data'!M99</f>
        <v>358961705.82279205</v>
      </c>
      <c r="N57" s="290">
        <f>'Segment Data'!N99</f>
        <v>9.9415125553899614E-2</v>
      </c>
      <c r="O57" s="288">
        <f>'Segment Data'!O99</f>
        <v>1280743987.6445439</v>
      </c>
      <c r="P57" s="289">
        <f>'Segment Data'!P99</f>
        <v>106477087.46780133</v>
      </c>
      <c r="Q57" s="290">
        <f>'Segment Data'!Q99</f>
        <v>9.0675371546089845E-2</v>
      </c>
    </row>
    <row r="58" spans="2:17">
      <c r="B58" s="338" t="s">
        <v>90</v>
      </c>
      <c r="C58" s="150" t="s">
        <v>362</v>
      </c>
      <c r="D58" s="77">
        <f>'Segment Data'!D100</f>
        <v>17650945.896022849</v>
      </c>
      <c r="E58" s="76">
        <f>'Segment Data'!E100</f>
        <v>-1401145.8650962301</v>
      </c>
      <c r="F58" s="78">
        <f>'Segment Data'!F100</f>
        <v>-7.3542888763303421E-2</v>
      </c>
      <c r="G58" s="95">
        <f>'Segment Data'!G100</f>
        <v>1.0751644484569314</v>
      </c>
      <c r="H58" s="81">
        <f>'Segment Data'!H100</f>
        <v>-0.17114064090826542</v>
      </c>
      <c r="I58" s="181">
        <f>'Segment Data'!I100</f>
        <v>4.3412363443246065</v>
      </c>
      <c r="J58" s="182">
        <f>'Segment Data'!J100</f>
        <v>-6.1437439759668422E-3</v>
      </c>
      <c r="K58" s="78">
        <f>'Segment Data'!K100</f>
        <v>-1.4132060807152665E-3</v>
      </c>
      <c r="L58" s="79">
        <f>'Segment Data'!L100</f>
        <v>76626927.835521653</v>
      </c>
      <c r="M58" s="80">
        <f>'Segment Data'!M100</f>
        <v>-6199756.5272428393</v>
      </c>
      <c r="N58" s="78">
        <f>'Segment Data'!N100</f>
        <v>-7.4852163586425019E-2</v>
      </c>
      <c r="O58" s="77">
        <f>'Segment Data'!O100</f>
        <v>35143412.270310417</v>
      </c>
      <c r="P58" s="76">
        <f>'Segment Data'!P100</f>
        <v>-4256642.4614129215</v>
      </c>
      <c r="Q58" s="78">
        <f>'Segment Data'!Q100</f>
        <v>-0.10803646061906721</v>
      </c>
    </row>
    <row r="59" spans="2:17">
      <c r="B59" s="339"/>
      <c r="C59" s="151" t="s">
        <v>310</v>
      </c>
      <c r="D59" s="77">
        <f>'Segment Data'!D101</f>
        <v>24369013.934464794</v>
      </c>
      <c r="E59" s="76">
        <f>'Segment Data'!E101</f>
        <v>-1435527.729019925</v>
      </c>
      <c r="F59" s="78">
        <f>'Segment Data'!F101</f>
        <v>-5.5630816766309779E-2</v>
      </c>
      <c r="G59" s="95">
        <f>'Segment Data'!G101</f>
        <v>1.4843792270754008</v>
      </c>
      <c r="H59" s="81">
        <f>'Segment Data'!H101</f>
        <v>-0.20364180532215848</v>
      </c>
      <c r="I59" s="181">
        <f>'Segment Data'!I101</f>
        <v>3.3779672212452589</v>
      </c>
      <c r="J59" s="182">
        <f>'Segment Data'!J101</f>
        <v>6.4558774862121027E-2</v>
      </c>
      <c r="K59" s="78">
        <f>'Segment Data'!K101</f>
        <v>1.9484097993590958E-2</v>
      </c>
      <c r="L59" s="79">
        <f>'Segment Data'!L101</f>
        <v>82317730.284691036</v>
      </c>
      <c r="M59" s="80">
        <f>'Segment Data'!M101</f>
        <v>-3183256.0181448162</v>
      </c>
      <c r="N59" s="78">
        <f>'Segment Data'!N101</f>
        <v>-3.723063505805705E-2</v>
      </c>
      <c r="O59" s="77">
        <f>'Segment Data'!O101</f>
        <v>26791492.724367946</v>
      </c>
      <c r="P59" s="76">
        <f>'Segment Data'!P101</f>
        <v>-1237535.1964333877</v>
      </c>
      <c r="Q59" s="78">
        <f>'Segment Data'!Q101</f>
        <v>-4.4151912793057267E-2</v>
      </c>
    </row>
    <row r="60" spans="2:17">
      <c r="B60" s="339"/>
      <c r="C60" s="151" t="s">
        <v>204</v>
      </c>
      <c r="D60" s="77">
        <f>'Segment Data'!D102</f>
        <v>650101889.54227495</v>
      </c>
      <c r="E60" s="76">
        <f>'Segment Data'!E102</f>
        <v>108028290.49352264</v>
      </c>
      <c r="F60" s="78">
        <f>'Segment Data'!F102</f>
        <v>0.1992871275839555</v>
      </c>
      <c r="G60" s="95">
        <f>'Segment Data'!G102</f>
        <v>39.599375785748776</v>
      </c>
      <c r="H60" s="81">
        <f>'Segment Data'!H102</f>
        <v>4.1392754578839686</v>
      </c>
      <c r="I60" s="181">
        <f>'Segment Data'!I102</f>
        <v>2.7388486428873962</v>
      </c>
      <c r="J60" s="182">
        <f>'Segment Data'!J102</f>
        <v>-6.9756397343205379E-2</v>
      </c>
      <c r="K60" s="78">
        <f>'Segment Data'!K102</f>
        <v>-2.4836670284362233E-2</v>
      </c>
      <c r="L60" s="79">
        <f>'Segment Data'!L102</f>
        <v>1780530677.9113917</v>
      </c>
      <c r="M60" s="80">
        <f>'Segment Data'!M102</f>
        <v>258060035.44712377</v>
      </c>
      <c r="N60" s="78">
        <f>'Segment Data'!N102</f>
        <v>0.16950082861987295</v>
      </c>
      <c r="O60" s="77">
        <f>'Segment Data'!O102</f>
        <v>618427651.68836403</v>
      </c>
      <c r="P60" s="76">
        <f>'Segment Data'!P102</f>
        <v>110771382.83498013</v>
      </c>
      <c r="Q60" s="78">
        <f>'Segment Data'!Q102</f>
        <v>0.21820154626510085</v>
      </c>
    </row>
    <row r="61" spans="2:17">
      <c r="B61" s="339"/>
      <c r="C61" s="151" t="s">
        <v>339</v>
      </c>
      <c r="D61" s="77">
        <f>'Segment Data'!D103</f>
        <v>3164154.8663211172</v>
      </c>
      <c r="E61" s="76">
        <f>'Segment Data'!E103</f>
        <v>-186196.4658176736</v>
      </c>
      <c r="F61" s="78">
        <f>'Segment Data'!F103</f>
        <v>-5.5575206107954613E-2</v>
      </c>
      <c r="G61" s="95">
        <f>'Segment Data'!G103</f>
        <v>0.19273679958687104</v>
      </c>
      <c r="H61" s="81">
        <f>'Segment Data'!H103</f>
        <v>-2.6428632154718357E-2</v>
      </c>
      <c r="I61" s="181">
        <f>'Segment Data'!I103</f>
        <v>4.3984563047622283</v>
      </c>
      <c r="J61" s="182">
        <f>'Segment Data'!J103</f>
        <v>-0.28156607347137896</v>
      </c>
      <c r="K61" s="78">
        <f>'Segment Data'!K103</f>
        <v>-6.0163403230915992E-2</v>
      </c>
      <c r="L61" s="79">
        <f>'Segment Data'!L103</f>
        <v>13917396.921014203</v>
      </c>
      <c r="M61" s="80">
        <f>'Segment Data'!M103</f>
        <v>-1762322.2883401141</v>
      </c>
      <c r="N61" s="78">
        <f>'Segment Data'!N103</f>
        <v>-0.11239501580415646</v>
      </c>
      <c r="O61" s="77">
        <f>'Segment Data'!O103</f>
        <v>4632552.4243307291</v>
      </c>
      <c r="P61" s="76">
        <f>'Segment Data'!P103</f>
        <v>-1024423.9796325061</v>
      </c>
      <c r="Q61" s="78">
        <f>'Segment Data'!Q103</f>
        <v>-0.18109037522497043</v>
      </c>
    </row>
    <row r="62" spans="2:17" ht="15" thickBot="1">
      <c r="B62" s="340"/>
      <c r="C62" s="152" t="s">
        <v>340</v>
      </c>
      <c r="D62" s="144">
        <f>'Segment Data'!D104</f>
        <v>945640067.10582733</v>
      </c>
      <c r="E62" s="138">
        <f>'Segment Data'!E104</f>
        <v>7237325.6072765589</v>
      </c>
      <c r="F62" s="140">
        <f>'Segment Data'!F104</f>
        <v>7.7123875359945719E-3</v>
      </c>
      <c r="G62" s="141">
        <f>'Segment Data'!G104</f>
        <v>57.601365228687364</v>
      </c>
      <c r="H62" s="142">
        <f>'Segment Data'!H104</f>
        <v>-3.7848661241686017</v>
      </c>
      <c r="I62" s="183">
        <f>'Segment Data'!I104</f>
        <v>2.1322111546202938</v>
      </c>
      <c r="J62" s="184">
        <f>'Segment Data'!J104</f>
        <v>0.10295739190366415</v>
      </c>
      <c r="K62" s="140">
        <f>'Segment Data'!K104</f>
        <v>5.0736578044251926E-2</v>
      </c>
      <c r="L62" s="143">
        <f>'Segment Data'!L104</f>
        <v>2016304299.3389282</v>
      </c>
      <c r="M62" s="139">
        <f>'Segment Data'!M104</f>
        <v>112047005.2093935</v>
      </c>
      <c r="N62" s="140">
        <f>'Segment Data'!N104</f>
        <v>5.8840265732374109E-2</v>
      </c>
      <c r="O62" s="144">
        <f>'Segment Data'!O104</f>
        <v>595748878.53717041</v>
      </c>
      <c r="P62" s="138">
        <f>'Segment Data'!P104</f>
        <v>2224306.2702993155</v>
      </c>
      <c r="Q62" s="140">
        <f>'Segment Data'!Q104</f>
        <v>3.7476228857786587E-3</v>
      </c>
    </row>
    <row r="63" spans="2:17">
      <c r="B63" s="344" t="s">
        <v>91</v>
      </c>
      <c r="C63" s="153" t="s">
        <v>205</v>
      </c>
      <c r="D63" s="116">
        <f>'Type Data'!D67</f>
        <v>1326039626.8053212</v>
      </c>
      <c r="E63" s="110">
        <f>'Type Data'!E67</f>
        <v>102064071.58915448</v>
      </c>
      <c r="F63" s="112">
        <f>'Type Data'!F67</f>
        <v>8.3387344750630185E-2</v>
      </c>
      <c r="G63" s="113">
        <f>'Type Data'!G67</f>
        <v>80.772479411849631</v>
      </c>
      <c r="H63" s="114">
        <f>'Type Data'!H67</f>
        <v>0.70531498439368079</v>
      </c>
      <c r="I63" s="185">
        <f>'Type Data'!I67</f>
        <v>2.3586915130238788</v>
      </c>
      <c r="J63" s="186">
        <f>'Type Data'!J67</f>
        <v>5.2309490474533149E-2</v>
      </c>
      <c r="K63" s="112">
        <f>'Type Data'!K67</f>
        <v>2.2680323538384662E-2</v>
      </c>
      <c r="L63" s="115">
        <f>'Type Data'!L67</f>
        <v>3127718413.6790628</v>
      </c>
      <c r="M63" s="111">
        <f>'Type Data'!M67</f>
        <v>304763197.08864164</v>
      </c>
      <c r="N63" s="112">
        <f>'Type Data'!N67</f>
        <v>0.10795892024696591</v>
      </c>
      <c r="O63" s="116">
        <f>'Type Data'!O67</f>
        <v>1045591799.9099873</v>
      </c>
      <c r="P63" s="110">
        <f>'Type Data'!P67</f>
        <v>98378937.553723097</v>
      </c>
      <c r="Q63" s="112">
        <f>'Type Data'!Q67</f>
        <v>0.10386148822873666</v>
      </c>
    </row>
    <row r="64" spans="2:17">
      <c r="B64" s="342"/>
      <c r="C64" s="154" t="s">
        <v>206</v>
      </c>
      <c r="D64" s="77">
        <f>'Type Data'!D68</f>
        <v>256794025.44201192</v>
      </c>
      <c r="E64" s="76">
        <f>'Type Data'!E68</f>
        <v>5629818.636128366</v>
      </c>
      <c r="F64" s="78">
        <f>'Type Data'!F68</f>
        <v>2.2414892264005854E-2</v>
      </c>
      <c r="G64" s="95">
        <f>'Type Data'!G68</f>
        <v>15.641983628401823</v>
      </c>
      <c r="H64" s="81">
        <f>'Type Data'!H68</f>
        <v>-0.78808783741809485</v>
      </c>
      <c r="I64" s="181">
        <f>'Type Data'!I68</f>
        <v>2.514289094712026</v>
      </c>
      <c r="J64" s="182">
        <f>'Type Data'!J68</f>
        <v>0.13092386301553383</v>
      </c>
      <c r="K64" s="78">
        <f>'Type Data'!K68</f>
        <v>5.4932354166441169E-2</v>
      </c>
      <c r="L64" s="79">
        <f>'Type Data'!L68</f>
        <v>645654417.75605309</v>
      </c>
      <c r="M64" s="80">
        <f>'Type Data'!M68</f>
        <v>47038379.808282733</v>
      </c>
      <c r="N64" s="78">
        <f>'Type Data'!N68</f>
        <v>7.8578549230895925E-2</v>
      </c>
      <c r="O64" s="77">
        <f>'Type Data'!O68</f>
        <v>155683858.58472145</v>
      </c>
      <c r="P64" s="76">
        <f>'Type Data'!P68</f>
        <v>8233325.3495879471</v>
      </c>
      <c r="Q64" s="78">
        <f>'Type Data'!Q68</f>
        <v>5.5837881145255612E-2</v>
      </c>
    </row>
    <row r="65" spans="2:17">
      <c r="B65" s="342"/>
      <c r="C65" s="154" t="s">
        <v>207</v>
      </c>
      <c r="D65" s="77">
        <f>'Type Data'!D69</f>
        <v>52861312.686640084</v>
      </c>
      <c r="E65" s="76">
        <f>'Type Data'!E69</f>
        <v>5123482.4936691448</v>
      </c>
      <c r="F65" s="78">
        <f>'Type Data'!F69</f>
        <v>0.10732541619421031</v>
      </c>
      <c r="G65" s="95">
        <f>'Type Data'!G69</f>
        <v>3.2199183224649075</v>
      </c>
      <c r="H65" s="81">
        <f>'Type Data'!H69</f>
        <v>9.711682272782296E-2</v>
      </c>
      <c r="I65" s="181">
        <f>'Type Data'!I69</f>
        <v>3.4283605594502156</v>
      </c>
      <c r="J65" s="182">
        <f>'Type Data'!J69</f>
        <v>-0.21921083153585696</v>
      </c>
      <c r="K65" s="78">
        <f>'Type Data'!K69</f>
        <v>-6.0097749444349112E-2</v>
      </c>
      <c r="L65" s="79">
        <f>'Type Data'!L69</f>
        <v>181227639.53564218</v>
      </c>
      <c r="M65" s="80">
        <f>'Type Data'!M69</f>
        <v>7100495.8560102284</v>
      </c>
      <c r="N65" s="78">
        <f>'Type Data'!N69</f>
        <v>4.0777650778411001E-2</v>
      </c>
      <c r="O65" s="77">
        <f>'Type Data'!O69</f>
        <v>58543903.50468868</v>
      </c>
      <c r="P65" s="76">
        <f>'Type Data'!P69</f>
        <v>2163289.2774293721</v>
      </c>
      <c r="Q65" s="78">
        <f>'Type Data'!Q69</f>
        <v>3.8369381161928694E-2</v>
      </c>
    </row>
    <row r="66" spans="2:17" ht="15" thickBot="1">
      <c r="B66" s="345"/>
      <c r="C66" s="155" t="s">
        <v>208</v>
      </c>
      <c r="D66" s="144">
        <f>'Type Data'!D70</f>
        <v>5231106.4112870973</v>
      </c>
      <c r="E66" s="138">
        <f>'Type Data'!E70</f>
        <v>-574626.67823479138</v>
      </c>
      <c r="F66" s="140">
        <f>'Type Data'!F70</f>
        <v>-9.8975731294273603E-2</v>
      </c>
      <c r="G66" s="141">
        <f>'Type Data'!G70</f>
        <v>0.31864012686018633</v>
      </c>
      <c r="H66" s="142">
        <f>'Type Data'!H70</f>
        <v>-6.1145714384473027E-2</v>
      </c>
      <c r="I66" s="183">
        <f>'Type Data'!I70</f>
        <v>2.8859212820142641</v>
      </c>
      <c r="J66" s="184">
        <f>'Type Data'!J70</f>
        <v>0.2959075801974782</v>
      </c>
      <c r="K66" s="140">
        <f>'Type Data'!K70</f>
        <v>0.11424942655319215</v>
      </c>
      <c r="L66" s="143">
        <f>'Type Data'!L70</f>
        <v>15096561.320814697</v>
      </c>
      <c r="M66" s="139">
        <f>'Type Data'!M70</f>
        <v>59633.069861905649</v>
      </c>
      <c r="N66" s="140">
        <f>'Type Data'!N70</f>
        <v>3.9657747158650634E-3</v>
      </c>
      <c r="O66" s="144">
        <f>'Type Data'!O70</f>
        <v>20924425.645148389</v>
      </c>
      <c r="P66" s="138">
        <f>'Type Data'!P70</f>
        <v>-2298464.7129391655</v>
      </c>
      <c r="Q66" s="140">
        <f>'Type Data'!Q70</f>
        <v>-9.8974101737456938E-2</v>
      </c>
    </row>
    <row r="67" spans="2:17" ht="15" thickBot="1">
      <c r="B67" s="94" t="s">
        <v>209</v>
      </c>
      <c r="C67" s="156" t="s">
        <v>210</v>
      </c>
      <c r="D67" s="137">
        <f>Granola!D19</f>
        <v>2389628.2529817657</v>
      </c>
      <c r="E67" s="131">
        <f>Granola!E19</f>
        <v>-404483.81073547667</v>
      </c>
      <c r="F67" s="133">
        <f>Granola!F19</f>
        <v>-0.14476291627235516</v>
      </c>
      <c r="G67" s="134">
        <f>Granola!G19</f>
        <v>0.14555839430753376</v>
      </c>
      <c r="H67" s="135">
        <f>Granola!H19</f>
        <v>-3.7220280545066597E-2</v>
      </c>
      <c r="I67" s="187">
        <f>Granola!I19</f>
        <v>3.607455351350934</v>
      </c>
      <c r="J67" s="188">
        <f>Granola!J19</f>
        <v>6.2471600218073409E-2</v>
      </c>
      <c r="K67" s="133">
        <f>Granola!K19</f>
        <v>1.7622534996982575E-2</v>
      </c>
      <c r="L67" s="136">
        <f>Granola!L19</f>
        <v>8620477.228958454</v>
      </c>
      <c r="M67" s="132">
        <f>Granola!M19</f>
        <v>-1284604.6357634738</v>
      </c>
      <c r="N67" s="133">
        <f>Granola!N19</f>
        <v>-0.1296914708336474</v>
      </c>
      <c r="O67" s="137">
        <f>Granola!O19</f>
        <v>3483210.0949790757</v>
      </c>
      <c r="P67" s="131">
        <f>Granola!P19</f>
        <v>-717584.1912435852</v>
      </c>
      <c r="Q67" s="133">
        <f>Granola!Q19</f>
        <v>-0.17082107390905693</v>
      </c>
    </row>
    <row r="68" spans="2:17">
      <c r="B68" s="341" t="s">
        <v>211</v>
      </c>
      <c r="C68" s="157" t="s">
        <v>22</v>
      </c>
      <c r="D68" s="125">
        <f>'NB vs PL'!D35</f>
        <v>1288274854.8181918</v>
      </c>
      <c r="E68" s="117">
        <f>'NB vs PL'!E35</f>
        <v>53657600.112386465</v>
      </c>
      <c r="F68" s="121">
        <f>'NB vs PL'!F35</f>
        <v>4.3460918683800864E-2</v>
      </c>
      <c r="G68" s="122">
        <f>'NB vs PL'!G35</f>
        <v>78.47213015669773</v>
      </c>
      <c r="H68" s="123">
        <f>'NB vs PL'!H35</f>
        <v>-2.2911680286534448</v>
      </c>
      <c r="I68" s="189">
        <f>'NB vs PL'!I35</f>
        <v>2.6487596349624241</v>
      </c>
      <c r="J68" s="190">
        <f>'NB vs PL'!J35</f>
        <v>8.8247171920631917E-2</v>
      </c>
      <c r="K68" s="121">
        <f>'NB vs PL'!K35</f>
        <v>3.4464652367205278E-2</v>
      </c>
      <c r="L68" s="124">
        <f>'NB vs PL'!L35</f>
        <v>3412330434.1795034</v>
      </c>
      <c r="M68" s="118">
        <f>'NB vs PL'!M35</f>
        <v>251077566.41884613</v>
      </c>
      <c r="N68" s="121">
        <f>'NB vs PL'!N35</f>
        <v>7.9423436505002665E-2</v>
      </c>
      <c r="O68" s="125">
        <f>'NB vs PL'!O35</f>
        <v>1085233854.6874583</v>
      </c>
      <c r="P68" s="117">
        <f>'NB vs PL'!P35</f>
        <v>76846040.610605717</v>
      </c>
      <c r="Q68" s="121">
        <f>'NB vs PL'!Q35</f>
        <v>7.6206831873465136E-2</v>
      </c>
    </row>
    <row r="69" spans="2:17" ht="15" thickBot="1">
      <c r="B69" s="343"/>
      <c r="C69" s="158" t="s">
        <v>21</v>
      </c>
      <c r="D69" s="130">
        <f>'NB vs PL'!D36</f>
        <v>353422461.47208238</v>
      </c>
      <c r="E69" s="119">
        <f>'NB vs PL'!E36</f>
        <v>59353688.68005836</v>
      </c>
      <c r="F69" s="126">
        <f>'NB vs PL'!F36</f>
        <v>0.20183608111982504</v>
      </c>
      <c r="G69" s="127">
        <f>'NB vs PL'!G36</f>
        <v>21.527869843312033</v>
      </c>
      <c r="H69" s="128">
        <f>'NB vs PL'!H36</f>
        <v>2.2911680286578608</v>
      </c>
      <c r="I69" s="191">
        <f>'NB vs PL'!I36</f>
        <v>1.5914779985133565</v>
      </c>
      <c r="J69" s="192">
        <f>'NB vs PL'!J36</f>
        <v>6.2949419848537191E-2</v>
      </c>
      <c r="K69" s="126">
        <f>'NB vs PL'!K36</f>
        <v>4.1183017921407765E-2</v>
      </c>
      <c r="L69" s="129">
        <f>'NB vs PL'!L36</f>
        <v>562464071.61325347</v>
      </c>
      <c r="M69" s="120">
        <f>'NB vs PL'!M36</f>
        <v>112971548.30775332</v>
      </c>
      <c r="N69" s="126">
        <f>'NB vs PL'!N36</f>
        <v>0.25133131798717723</v>
      </c>
      <c r="O69" s="130">
        <f>'NB vs PL'!O36</f>
        <v>196943705.36175632</v>
      </c>
      <c r="P69" s="119">
        <f>'NB vs PL'!P36</f>
        <v>31063983.718787402</v>
      </c>
      <c r="Q69" s="126">
        <f>'NB vs PL'!Q36</f>
        <v>0.1872681206063749</v>
      </c>
    </row>
    <row r="70" spans="2:17">
      <c r="B70" s="344" t="s">
        <v>92</v>
      </c>
      <c r="C70" s="153" t="s">
        <v>200</v>
      </c>
      <c r="D70" s="116">
        <f>Package!D67</f>
        <v>846118650.84907794</v>
      </c>
      <c r="E70" s="110">
        <f>Package!E67</f>
        <v>45004522.631745219</v>
      </c>
      <c r="F70" s="112">
        <f>Package!F67</f>
        <v>5.6177417232536969E-2</v>
      </c>
      <c r="G70" s="113">
        <f>Package!G67</f>
        <v>51.539260157964144</v>
      </c>
      <c r="H70" s="114">
        <f>Package!H67</f>
        <v>-0.8661464335154605</v>
      </c>
      <c r="I70" s="185">
        <f>Package!I67</f>
        <v>2.49106154423293</v>
      </c>
      <c r="J70" s="186">
        <f>Package!J67</f>
        <v>4.9293566768085384E-2</v>
      </c>
      <c r="K70" s="112">
        <f>Package!K67</f>
        <v>2.0187653873348043E-2</v>
      </c>
      <c r="L70" s="115">
        <f>Package!L67</f>
        <v>2107733632.9883873</v>
      </c>
      <c r="M70" s="111">
        <f>Package!M67</f>
        <v>151598808.41263866</v>
      </c>
      <c r="N70" s="112">
        <f>Package!N67</f>
        <v>7.7499161360474106E-2</v>
      </c>
      <c r="O70" s="116">
        <f>Package!O67</f>
        <v>859510030.06631744</v>
      </c>
      <c r="P70" s="110">
        <f>Package!P67</f>
        <v>71547002.832561016</v>
      </c>
      <c r="Q70" s="112">
        <f>Package!Q67</f>
        <v>9.0799949185097928E-2</v>
      </c>
    </row>
    <row r="71" spans="2:17">
      <c r="B71" s="342"/>
      <c r="C71" s="154" t="s">
        <v>201</v>
      </c>
      <c r="D71" s="77">
        <f>Package!D68</f>
        <v>411696223.92206997</v>
      </c>
      <c r="E71" s="76">
        <f>Package!E68</f>
        <v>64013736.315468073</v>
      </c>
      <c r="F71" s="78">
        <f>Package!F68</f>
        <v>0.18411550364854373</v>
      </c>
      <c r="G71" s="95">
        <f>Package!G68</f>
        <v>25.077474381965573</v>
      </c>
      <c r="H71" s="81">
        <f>Package!H68</f>
        <v>2.3335962178071057</v>
      </c>
      <c r="I71" s="181">
        <f>Package!I68</f>
        <v>2.0889142378145293</v>
      </c>
      <c r="J71" s="182">
        <f>Package!J68</f>
        <v>4.6792365464112695E-2</v>
      </c>
      <c r="K71" s="78">
        <f>Package!K68</f>
        <v>2.2913600847071964E-2</v>
      </c>
      <c r="L71" s="79">
        <f>Package!L68</f>
        <v>859998103.80529058</v>
      </c>
      <c r="M71" s="80">
        <f>Package!M68</f>
        <v>149988091.23064625</v>
      </c>
      <c r="N71" s="78">
        <f>Package!N68</f>
        <v>0.21124785365597615</v>
      </c>
      <c r="O71" s="77">
        <f>Package!O68</f>
        <v>186318059.90787429</v>
      </c>
      <c r="P71" s="76">
        <f>Package!P68</f>
        <v>25733154.432209313</v>
      </c>
      <c r="Q71" s="78">
        <f>Package!Q68</f>
        <v>0.16024640893853448</v>
      </c>
    </row>
    <row r="72" spans="2:17">
      <c r="B72" s="342"/>
      <c r="C72" s="154" t="s">
        <v>202</v>
      </c>
      <c r="D72" s="77">
        <f>Package!D69</f>
        <v>97361899.777212366</v>
      </c>
      <c r="E72" s="76">
        <f>Package!E69</f>
        <v>-5931443.1784072518</v>
      </c>
      <c r="F72" s="78">
        <f>Package!F69</f>
        <v>-5.7423286038440241E-2</v>
      </c>
      <c r="G72" s="95">
        <f>Package!G69</f>
        <v>5.9305633755453435</v>
      </c>
      <c r="H72" s="81">
        <f>Package!H69</f>
        <v>-0.82643846116908026</v>
      </c>
      <c r="I72" s="181">
        <f>Package!I69</f>
        <v>2.117428364022945</v>
      </c>
      <c r="J72" s="182">
        <f>Package!J69</f>
        <v>1.1967868874392718E-2</v>
      </c>
      <c r="K72" s="78">
        <f>Package!K69</f>
        <v>5.6842049052781285E-3</v>
      </c>
      <c r="L72" s="79">
        <f>Package!L69</f>
        <v>206156848.16342869</v>
      </c>
      <c r="M72" s="80">
        <f>Package!M69</f>
        <v>-11323204.841459423</v>
      </c>
      <c r="N72" s="78">
        <f>Package!N69</f>
        <v>-5.2065486857339145E-2</v>
      </c>
      <c r="O72" s="77">
        <f>Package!O69</f>
        <v>42079008.264719062</v>
      </c>
      <c r="P72" s="76">
        <f>Package!P69</f>
        <v>-1349179.6006519496</v>
      </c>
      <c r="Q72" s="78">
        <f>Package!Q69</f>
        <v>-3.1066909925748142E-2</v>
      </c>
    </row>
    <row r="73" spans="2:17" ht="15" thickBot="1">
      <c r="B73" s="345"/>
      <c r="C73" s="155" t="s">
        <v>203</v>
      </c>
      <c r="D73" s="144">
        <f>Package!D70</f>
        <v>256794025.44201201</v>
      </c>
      <c r="E73" s="138">
        <f>Package!E70</f>
        <v>5629818.6361283958</v>
      </c>
      <c r="F73" s="140">
        <f>Package!F70</f>
        <v>2.2414892264005969E-2</v>
      </c>
      <c r="G73" s="141">
        <f>Package!G70</f>
        <v>15.64198362840183</v>
      </c>
      <c r="H73" s="142">
        <f>Package!H70</f>
        <v>-0.78808783741808774</v>
      </c>
      <c r="I73" s="183">
        <f>Package!I70</f>
        <v>2.5142890947120256</v>
      </c>
      <c r="J73" s="184">
        <f>Package!J70</f>
        <v>0.13092386301553116</v>
      </c>
      <c r="K73" s="140">
        <f>Package!K70</f>
        <v>5.4932354166440003E-2</v>
      </c>
      <c r="L73" s="143">
        <f>Package!L70</f>
        <v>645654417.75605321</v>
      </c>
      <c r="M73" s="139">
        <f>Package!M70</f>
        <v>47038379.808282137</v>
      </c>
      <c r="N73" s="140">
        <f>Package!N70</f>
        <v>7.8578549230894829E-2</v>
      </c>
      <c r="O73" s="144">
        <f>Package!O70</f>
        <v>155683858.58472157</v>
      </c>
      <c r="P73" s="138">
        <f>Package!P70</f>
        <v>8233325.3495880663</v>
      </c>
      <c r="Q73" s="140">
        <f>Package!Q70</f>
        <v>5.5837881145256424E-2</v>
      </c>
    </row>
    <row r="74" spans="2:17">
      <c r="B74" s="341" t="s">
        <v>212</v>
      </c>
      <c r="C74" s="159" t="s">
        <v>213</v>
      </c>
      <c r="D74" s="116">
        <f>Flavor!D211</f>
        <v>135243604.32431149</v>
      </c>
      <c r="E74" s="110">
        <f>Flavor!E211</f>
        <v>7128362.4596536607</v>
      </c>
      <c r="F74" s="112">
        <f>Flavor!F211</f>
        <v>5.5640237304349242E-2</v>
      </c>
      <c r="G74" s="113">
        <f>Flavor!G211</f>
        <v>8.2380352932496184</v>
      </c>
      <c r="H74" s="114">
        <f>Flavor!H211</f>
        <v>-0.14270735502100784</v>
      </c>
      <c r="I74" s="185">
        <f>Flavor!I211</f>
        <v>2.5049174185801544</v>
      </c>
      <c r="J74" s="186">
        <f>Flavor!J211</f>
        <v>0.1017892291887792</v>
      </c>
      <c r="K74" s="112">
        <f>Flavor!K211</f>
        <v>4.2356970234933115E-2</v>
      </c>
      <c r="L74" s="115">
        <f>Flavor!L211</f>
        <v>338774060.22353017</v>
      </c>
      <c r="M74" s="111">
        <f>Flavor!M211</f>
        <v>30896711.007876873</v>
      </c>
      <c r="N74" s="112">
        <f>Flavor!N211</f>
        <v>0.10035395941464732</v>
      </c>
      <c r="O74" s="116">
        <f>Flavor!O211</f>
        <v>129712791.17755492</v>
      </c>
      <c r="P74" s="110">
        <f>Flavor!P211</f>
        <v>4335976.1382060647</v>
      </c>
      <c r="Q74" s="112">
        <f>Flavor!Q211</f>
        <v>3.4583556272706734E-2</v>
      </c>
    </row>
    <row r="75" spans="2:17">
      <c r="B75" s="342"/>
      <c r="C75" s="154" t="s">
        <v>214</v>
      </c>
      <c r="D75" s="77">
        <f>Flavor!D212</f>
        <v>397221035.7542814</v>
      </c>
      <c r="E75" s="76">
        <f>Flavor!E212</f>
        <v>-35127005.334268272</v>
      </c>
      <c r="F75" s="78">
        <f>Flavor!F212</f>
        <v>-8.1247055603228396E-2</v>
      </c>
      <c r="G75" s="95">
        <f>Flavor!G212</f>
        <v>24.195753493214937</v>
      </c>
      <c r="H75" s="81">
        <f>Flavor!H212</f>
        <v>-4.0865774309608227</v>
      </c>
      <c r="I75" s="181">
        <f>Flavor!I212</f>
        <v>2.2392552850429515</v>
      </c>
      <c r="J75" s="182">
        <f>Flavor!J212</f>
        <v>9.7016691499183239E-2</v>
      </c>
      <c r="K75" s="78">
        <f>Flavor!K212</f>
        <v>4.5287528565478199E-2</v>
      </c>
      <c r="L75" s="79">
        <f>Flavor!L212</f>
        <v>889479303.64300978</v>
      </c>
      <c r="M75" s="80">
        <f>Flavor!M212</f>
        <v>-36713355.819928169</v>
      </c>
      <c r="N75" s="78">
        <f>Flavor!N212</f>
        <v>-3.9639005389242421E-2</v>
      </c>
      <c r="O75" s="77">
        <f>Flavor!O212</f>
        <v>203444409.25319892</v>
      </c>
      <c r="P75" s="76">
        <f>Flavor!P212</f>
        <v>-7137228.2965070605</v>
      </c>
      <c r="Q75" s="78">
        <f>Flavor!Q212</f>
        <v>-3.3892928080314598E-2</v>
      </c>
    </row>
    <row r="76" spans="2:17">
      <c r="B76" s="342"/>
      <c r="C76" s="154" t="s">
        <v>215</v>
      </c>
      <c r="D76" s="77">
        <f>Flavor!D213</f>
        <v>210229360.80376109</v>
      </c>
      <c r="E76" s="76">
        <f>Flavor!E213</f>
        <v>28093041.862450629</v>
      </c>
      <c r="F76" s="78">
        <f>Flavor!F213</f>
        <v>0.15424184493101023</v>
      </c>
      <c r="G76" s="95">
        <f>Flavor!G213</f>
        <v>12.805610310604303</v>
      </c>
      <c r="H76" s="81">
        <f>Flavor!H213</f>
        <v>0.8910434430413865</v>
      </c>
      <c r="I76" s="181">
        <f>Flavor!I213</f>
        <v>2.4847250974606752</v>
      </c>
      <c r="J76" s="182">
        <f>Flavor!J213</f>
        <v>9.8309106997651607E-2</v>
      </c>
      <c r="K76" s="78">
        <f>Flavor!K213</f>
        <v>4.1195293440259434E-2</v>
      </c>
      <c r="L76" s="79">
        <f>Flavor!L213</f>
        <v>522362169.01222074</v>
      </c>
      <c r="M76" s="80">
        <f>Flavor!M213</f>
        <v>87709145.046604156</v>
      </c>
      <c r="N76" s="78">
        <f>Flavor!N213</f>
        <v>0.2017911764339696</v>
      </c>
      <c r="O76" s="77">
        <f>Flavor!O213</f>
        <v>162332838.38762897</v>
      </c>
      <c r="P76" s="76">
        <f>Flavor!P213</f>
        <v>17343006.53903982</v>
      </c>
      <c r="Q76" s="78">
        <f>Flavor!Q213</f>
        <v>0.11961532969533256</v>
      </c>
    </row>
    <row r="77" spans="2:17">
      <c r="B77" s="342"/>
      <c r="C77" s="154" t="s">
        <v>216</v>
      </c>
      <c r="D77" s="77">
        <f>Flavor!D214</f>
        <v>49443018.841989398</v>
      </c>
      <c r="E77" s="76">
        <f>Flavor!E214</f>
        <v>-2626082.6957982183</v>
      </c>
      <c r="F77" s="78">
        <f>Flavor!F214</f>
        <v>-5.0434569029243113E-2</v>
      </c>
      <c r="G77" s="95">
        <f>Flavor!G214</f>
        <v>3.0117012649883628</v>
      </c>
      <c r="H77" s="81">
        <f>Flavor!H214</f>
        <v>-0.39443319304797297</v>
      </c>
      <c r="I77" s="181">
        <f>Flavor!I214</f>
        <v>1.9355470616257426</v>
      </c>
      <c r="J77" s="182">
        <f>Flavor!J214</f>
        <v>0.11643876079509741</v>
      </c>
      <c r="K77" s="78">
        <f>Flavor!K214</f>
        <v>6.4008701813921071E-2</v>
      </c>
      <c r="L77" s="79">
        <f>Flavor!L214</f>
        <v>95699289.837518811</v>
      </c>
      <c r="M77" s="80">
        <f>Flavor!M214</f>
        <v>979955.0133356452</v>
      </c>
      <c r="N77" s="78">
        <f>Flavor!N214</f>
        <v>1.0345881494571571E-2</v>
      </c>
      <c r="O77" s="77">
        <f>Flavor!O214</f>
        <v>24698630.157295316</v>
      </c>
      <c r="P77" s="76">
        <f>Flavor!P214</f>
        <v>-451089.23844185844</v>
      </c>
      <c r="Q77" s="78">
        <f>Flavor!Q214</f>
        <v>-1.7936153932529248E-2</v>
      </c>
    </row>
    <row r="78" spans="2:17">
      <c r="B78" s="342"/>
      <c r="C78" s="154" t="s">
        <v>217</v>
      </c>
      <c r="D78" s="77">
        <f>Flavor!D215</f>
        <v>247753146.04206717</v>
      </c>
      <c r="E78" s="76">
        <f>Flavor!E215</f>
        <v>41510893.263498843</v>
      </c>
      <c r="F78" s="78">
        <f>Flavor!F215</f>
        <v>0.20127249729019858</v>
      </c>
      <c r="G78" s="95">
        <f>Flavor!G215</f>
        <v>15.091280443945436</v>
      </c>
      <c r="H78" s="81">
        <f>Flavor!H215</f>
        <v>1.5998080899945784</v>
      </c>
      <c r="I78" s="181">
        <f>Flavor!I215</f>
        <v>2.243084474239414</v>
      </c>
      <c r="J78" s="182">
        <f>Flavor!J215</f>
        <v>2.977874380105705E-2</v>
      </c>
      <c r="K78" s="78">
        <f>Flavor!K215</f>
        <v>1.3454419509933322E-2</v>
      </c>
      <c r="L78" s="79">
        <f>Flavor!L215</f>
        <v>555731235.33093095</v>
      </c>
      <c r="M78" s="80">
        <f>Flavor!M215</f>
        <v>99254075.397609532</v>
      </c>
      <c r="N78" s="78">
        <f>Flavor!N215</f>
        <v>0.21743492141448606</v>
      </c>
      <c r="O78" s="77">
        <f>Flavor!O215</f>
        <v>131384867.31721047</v>
      </c>
      <c r="P78" s="76">
        <f>Flavor!P215</f>
        <v>17887616.242059022</v>
      </c>
      <c r="Q78" s="78">
        <f>Flavor!Q215</f>
        <v>0.15760396020706138</v>
      </c>
    </row>
    <row r="79" spans="2:17">
      <c r="B79" s="342"/>
      <c r="C79" s="154" t="s">
        <v>218</v>
      </c>
      <c r="D79" s="77">
        <f>Flavor!D216</f>
        <v>44155614.437388614</v>
      </c>
      <c r="E79" s="76">
        <f>Flavor!E216</f>
        <v>3938015.1935606599</v>
      </c>
      <c r="F79" s="78">
        <f>Flavor!F216</f>
        <v>9.7917709351211774E-2</v>
      </c>
      <c r="G79" s="95">
        <f>Flavor!G216</f>
        <v>2.6896318827620953</v>
      </c>
      <c r="H79" s="81">
        <f>Flavor!H216</f>
        <v>5.8771227244839963E-2</v>
      </c>
      <c r="I79" s="181">
        <f>Flavor!I216</f>
        <v>2.3643286589598613</v>
      </c>
      <c r="J79" s="182">
        <f>Flavor!J216</f>
        <v>6.2752499357081604E-2</v>
      </c>
      <c r="K79" s="78">
        <f>Flavor!K216</f>
        <v>2.7265011020930898E-2</v>
      </c>
      <c r="L79" s="79">
        <f>Flavor!L216</f>
        <v>104398384.6682997</v>
      </c>
      <c r="M79" s="80">
        <f>Flavor!M216</f>
        <v>11834517.052246496</v>
      </c>
      <c r="N79" s="78">
        <f>Flavor!N216</f>
        <v>0.12785244779674756</v>
      </c>
      <c r="O79" s="77">
        <f>Flavor!O216</f>
        <v>59590267.385819912</v>
      </c>
      <c r="P79" s="76">
        <f>Flavor!P216</f>
        <v>2806819.1930541098</v>
      </c>
      <c r="Q79" s="78">
        <f>Flavor!Q216</f>
        <v>4.943023508409794E-2</v>
      </c>
    </row>
    <row r="80" spans="2:17">
      <c r="B80" s="342"/>
      <c r="C80" s="154" t="s">
        <v>219</v>
      </c>
      <c r="D80" s="77">
        <f>Flavor!D217</f>
        <v>2767570.9397760844</v>
      </c>
      <c r="E80" s="76">
        <f>Flavor!E217</f>
        <v>-671157.62666483643</v>
      </c>
      <c r="F80" s="78">
        <f>Flavor!F217</f>
        <v>-0.1951760988682755</v>
      </c>
      <c r="G80" s="95">
        <f>Flavor!G217</f>
        <v>0.16857985405191517</v>
      </c>
      <c r="H80" s="81">
        <f>Flavor!H217</f>
        <v>-5.6366832487089374E-2</v>
      </c>
      <c r="I80" s="181">
        <f>Flavor!I217</f>
        <v>3.3053035920598131</v>
      </c>
      <c r="J80" s="182">
        <f>Flavor!J217</f>
        <v>6.1033981787704139E-2</v>
      </c>
      <c r="K80" s="78">
        <f>Flavor!K217</f>
        <v>1.8812857474747605E-2</v>
      </c>
      <c r="L80" s="79">
        <f>Flavor!L217</f>
        <v>9147662.1685222443</v>
      </c>
      <c r="M80" s="80">
        <f>Flavor!M217</f>
        <v>-2008500.41755661</v>
      </c>
      <c r="N80" s="78">
        <f>Flavor!N217</f>
        <v>-0.18003506152401402</v>
      </c>
      <c r="O80" s="77">
        <f>Flavor!O217</f>
        <v>5646241.6967308819</v>
      </c>
      <c r="P80" s="76">
        <f>Flavor!P217</f>
        <v>-1088945.2427634448</v>
      </c>
      <c r="Q80" s="78">
        <f>Flavor!Q217</f>
        <v>-0.16168003242463855</v>
      </c>
    </row>
    <row r="81" spans="2:17">
      <c r="B81" s="342"/>
      <c r="C81" s="154" t="s">
        <v>220</v>
      </c>
      <c r="D81" s="77">
        <f>Flavor!D218</f>
        <v>26221753.838498823</v>
      </c>
      <c r="E81" s="76">
        <f>Flavor!E218</f>
        <v>-18865.657616391778</v>
      </c>
      <c r="F81" s="78">
        <f>Flavor!F218</f>
        <v>-7.1894863683324007E-4</v>
      </c>
      <c r="G81" s="95">
        <f>Flavor!G218</f>
        <v>1.597234373127586</v>
      </c>
      <c r="H81" s="81">
        <f>Flavor!H218</f>
        <v>-0.1193129769562995</v>
      </c>
      <c r="I81" s="181">
        <f>Flavor!I218</f>
        <v>2.5228768732733311</v>
      </c>
      <c r="J81" s="182">
        <f>Flavor!J218</f>
        <v>-5.2827600725450896E-2</v>
      </c>
      <c r="K81" s="78">
        <f>Flavor!K218</f>
        <v>-2.050996193807748E-2</v>
      </c>
      <c r="L81" s="79">
        <f>Flavor!L218</f>
        <v>66154256.335814878</v>
      </c>
      <c r="M81" s="80">
        <f>Flavor!M218</f>
        <v>-1433824.700828746</v>
      </c>
      <c r="N81" s="78">
        <f>Flavor!N218</f>
        <v>-2.1214164965733855E-2</v>
      </c>
      <c r="O81" s="77">
        <f>Flavor!O218</f>
        <v>34756555.078325763</v>
      </c>
      <c r="P81" s="76">
        <f>Flavor!P218</f>
        <v>-106363.67102923989</v>
      </c>
      <c r="Q81" s="78">
        <f>Flavor!Q218</f>
        <v>-3.0509112502580616E-3</v>
      </c>
    </row>
    <row r="82" spans="2:17">
      <c r="B82" s="342"/>
      <c r="C82" s="154" t="s">
        <v>221</v>
      </c>
      <c r="D82" s="77">
        <f>Flavor!D219</f>
        <v>14102324.713636283</v>
      </c>
      <c r="E82" s="76">
        <f>Flavor!E219</f>
        <v>-12535481.57808492</v>
      </c>
      <c r="F82" s="78">
        <f>Flavor!F219</f>
        <v>-0.47058986167268729</v>
      </c>
      <c r="G82" s="95">
        <f>Flavor!G219</f>
        <v>0.8590088181117651</v>
      </c>
      <c r="H82" s="81">
        <f>Flavor!H219</f>
        <v>-0.88352076694133286</v>
      </c>
      <c r="I82" s="181">
        <f>Flavor!I219</f>
        <v>2.3812426548621821</v>
      </c>
      <c r="J82" s="182">
        <f>Flavor!J219</f>
        <v>0.51148451175058662</v>
      </c>
      <c r="K82" s="78">
        <f>Flavor!K219</f>
        <v>0.27355650977371299</v>
      </c>
      <c r="L82" s="79">
        <f>Flavor!L219</f>
        <v>33581057.140827827</v>
      </c>
      <c r="M82" s="80">
        <f>Flavor!M219</f>
        <v>-16225198.087747186</v>
      </c>
      <c r="N82" s="78">
        <f>Flavor!N219</f>
        <v>-0.32576627199304897</v>
      </c>
      <c r="O82" s="77">
        <f>Flavor!O219</f>
        <v>6392826.0377991647</v>
      </c>
      <c r="P82" s="76">
        <f>Flavor!P219</f>
        <v>-2408904.3494998775</v>
      </c>
      <c r="Q82" s="78">
        <f>Flavor!Q219</f>
        <v>-0.2736853145349627</v>
      </c>
    </row>
    <row r="83" spans="2:17">
      <c r="B83" s="342"/>
      <c r="C83" s="154" t="s">
        <v>222</v>
      </c>
      <c r="D83" s="77">
        <f>Flavor!D220</f>
        <v>5595633.996317761</v>
      </c>
      <c r="E83" s="76">
        <f>Flavor!E220</f>
        <v>-381950.23049017414</v>
      </c>
      <c r="F83" s="78">
        <f>Flavor!F220</f>
        <v>-6.3897088856937415E-2</v>
      </c>
      <c r="G83" s="95">
        <f>Flavor!G220</f>
        <v>0.34084443830137318</v>
      </c>
      <c r="H83" s="81">
        <f>Flavor!H220</f>
        <v>-5.0183157901126929E-2</v>
      </c>
      <c r="I83" s="181">
        <f>Flavor!I220</f>
        <v>3.3962243777823797</v>
      </c>
      <c r="J83" s="182">
        <f>Flavor!J220</f>
        <v>0.11464667724527411</v>
      </c>
      <c r="K83" s="78">
        <f>Flavor!K220</f>
        <v>3.4936450606215891E-2</v>
      </c>
      <c r="L83" s="79">
        <f>Flavor!L220</f>
        <v>19004028.587442219</v>
      </c>
      <c r="M83" s="80">
        <f>Flavor!M220</f>
        <v>-611878.5143330358</v>
      </c>
      <c r="N83" s="78">
        <f>Flavor!N220</f>
        <v>-3.119297573945282E-2</v>
      </c>
      <c r="O83" s="77">
        <f>Flavor!O220</f>
        <v>12132795.243201075</v>
      </c>
      <c r="P83" s="76">
        <f>Flavor!P220</f>
        <v>-887333.78558190539</v>
      </c>
      <c r="Q83" s="78">
        <f>Flavor!Q220</f>
        <v>-6.8150921056182992E-2</v>
      </c>
    </row>
    <row r="84" spans="2:17">
      <c r="B84" s="342"/>
      <c r="C84" s="154" t="s">
        <v>223</v>
      </c>
      <c r="D84" s="77">
        <f>Flavor!D221</f>
        <v>2556473.4008874516</v>
      </c>
      <c r="E84" s="76">
        <f>Flavor!E221</f>
        <v>507298.87558107544</v>
      </c>
      <c r="F84" s="78">
        <f>Flavor!F221</f>
        <v>0.24756255229418694</v>
      </c>
      <c r="G84" s="95">
        <f>Flavor!G221</f>
        <v>0.1557213607843701</v>
      </c>
      <c r="H84" s="81">
        <f>Flavor!H221</f>
        <v>2.1673264023742478E-2</v>
      </c>
      <c r="I84" s="181">
        <f>Flavor!I221</f>
        <v>2.957080908432788</v>
      </c>
      <c r="J84" s="182">
        <f>Flavor!J221</f>
        <v>0.33700242591502239</v>
      </c>
      <c r="K84" s="78">
        <f>Flavor!K221</f>
        <v>0.1286230271969486</v>
      </c>
      <c r="L84" s="79">
        <f>Flavor!L221</f>
        <v>7559698.6866805246</v>
      </c>
      <c r="M84" s="80">
        <f>Flavor!M221</f>
        <v>2190700.6060017319</v>
      </c>
      <c r="N84" s="78">
        <f>Flavor!N221</f>
        <v>0.40802782438781682</v>
      </c>
      <c r="O84" s="77">
        <f>Flavor!O221</f>
        <v>3868911.4218441145</v>
      </c>
      <c r="P84" s="76">
        <f>Flavor!P221</f>
        <v>551575.19560517091</v>
      </c>
      <c r="Q84" s="78">
        <f>Flavor!Q221</f>
        <v>0.1662705128417217</v>
      </c>
    </row>
    <row r="85" spans="2:17">
      <c r="B85" s="342"/>
      <c r="C85" s="154" t="s">
        <v>224</v>
      </c>
      <c r="D85" s="77">
        <f>Flavor!D222</f>
        <v>14838344.490033025</v>
      </c>
      <c r="E85" s="76">
        <f>Flavor!E222</f>
        <v>-197325.17501243576</v>
      </c>
      <c r="F85" s="78">
        <f>Flavor!F222</f>
        <v>-1.3123803555698772E-2</v>
      </c>
      <c r="G85" s="95">
        <f>Flavor!G222</f>
        <v>0.90384167305362428</v>
      </c>
      <c r="H85" s="81">
        <f>Flavor!H222</f>
        <v>-7.9726528302726973E-2</v>
      </c>
      <c r="I85" s="181">
        <f>Flavor!I222</f>
        <v>2.213296490995615</v>
      </c>
      <c r="J85" s="182">
        <f>Flavor!J222</f>
        <v>-1.839842286235438E-2</v>
      </c>
      <c r="K85" s="78">
        <f>Flavor!K222</f>
        <v>-8.2441478663177626E-3</v>
      </c>
      <c r="L85" s="79">
        <f>Flavor!L222</f>
        <v>32841655.791974213</v>
      </c>
      <c r="M85" s="80">
        <f>Flavor!M222</f>
        <v>-713371.72595630214</v>
      </c>
      <c r="N85" s="78">
        <f>Flavor!N222</f>
        <v>-2.1259756844934898E-2</v>
      </c>
      <c r="O85" s="77">
        <f>Flavor!O222</f>
        <v>13884596.957776576</v>
      </c>
      <c r="P85" s="76">
        <f>Flavor!P222</f>
        <v>-1641742.8567073196</v>
      </c>
      <c r="Q85" s="78">
        <f>Flavor!Q222</f>
        <v>-0.10573920681394619</v>
      </c>
    </row>
    <row r="86" spans="2:17" ht="15" thickBot="1">
      <c r="B86" s="343"/>
      <c r="C86" s="160" t="s">
        <v>225</v>
      </c>
      <c r="D86" s="144">
        <f>Flavor!D223</f>
        <v>5070259.0473507596</v>
      </c>
      <c r="E86" s="138">
        <f>Flavor!E223</f>
        <v>-175453.1264927052</v>
      </c>
      <c r="F86" s="140">
        <f>Flavor!F223</f>
        <v>-3.3446960236888673E-2</v>
      </c>
      <c r="G86" s="141">
        <f>Flavor!G223</f>
        <v>0.30884250080937337</v>
      </c>
      <c r="H86" s="142">
        <f>Flavor!H223</f>
        <v>-3.4309204608513111E-2</v>
      </c>
      <c r="I86" s="183">
        <f>Flavor!I223</f>
        <v>2.266410919357956</v>
      </c>
      <c r="J86" s="184">
        <f>Flavor!J223</f>
        <v>0.17295118787772878</v>
      </c>
      <c r="K86" s="140">
        <f>Flavor!K223</f>
        <v>8.2615005809278122E-2</v>
      </c>
      <c r="L86" s="143">
        <f>Flavor!L223</f>
        <v>11491290.468889229</v>
      </c>
      <c r="M86" s="139">
        <f>Flavor!M223</f>
        <v>509603.27001233026</v>
      </c>
      <c r="N86" s="140">
        <f>Flavor!N223</f>
        <v>4.6404824758116185E-2</v>
      </c>
      <c r="O86" s="144">
        <f>Flavor!O223</f>
        <v>12145734.252205519</v>
      </c>
      <c r="P86" s="138">
        <f>Flavor!P223</f>
        <v>339991.73528266326</v>
      </c>
      <c r="Q86" s="140">
        <f>Flavor!Q223</f>
        <v>2.8798843850380826E-2</v>
      </c>
    </row>
    <row r="87" spans="2:17">
      <c r="B87" s="344" t="s">
        <v>226</v>
      </c>
      <c r="C87" s="224" t="s">
        <v>338</v>
      </c>
      <c r="D87" s="116">
        <f>Fat!D67</f>
        <v>329523548.61090952</v>
      </c>
      <c r="E87" s="110">
        <f>Fat!E67</f>
        <v>7415810.1347281933</v>
      </c>
      <c r="F87" s="112">
        <f>Fat!F67</f>
        <v>2.3022763035159322E-2</v>
      </c>
      <c r="G87" s="113">
        <f>Fat!G67</f>
        <v>20.072125679998219</v>
      </c>
      <c r="H87" s="114">
        <f>Fat!H67</f>
        <v>-0.99876348116119473</v>
      </c>
      <c r="I87" s="185">
        <f>Fat!I67</f>
        <v>2.7125731315958364</v>
      </c>
      <c r="J87" s="186">
        <f>Fat!J67</f>
        <v>0.1301662061270692</v>
      </c>
      <c r="K87" s="112">
        <f>Fat!K67</f>
        <v>5.0404994210368682E-2</v>
      </c>
      <c r="L87" s="115">
        <f>Fat!L67</f>
        <v>893856724.19006765</v>
      </c>
      <c r="M87" s="111">
        <f>Fat!M67</f>
        <v>62043469.602094531</v>
      </c>
      <c r="N87" s="112">
        <f>Fat!N67</f>
        <v>7.4588219483021925E-2</v>
      </c>
      <c r="O87" s="116">
        <f>Fat!O67</f>
        <v>246955040.56556273</v>
      </c>
      <c r="P87" s="110">
        <f>Fat!P67</f>
        <v>7181546.9220075905</v>
      </c>
      <c r="Q87" s="112">
        <f>Fat!Q67</f>
        <v>2.9951379582780765E-2</v>
      </c>
    </row>
    <row r="88" spans="2:17">
      <c r="B88" s="342"/>
      <c r="C88" s="225" t="s">
        <v>228</v>
      </c>
      <c r="D88" s="77">
        <f>Fat!D68</f>
        <v>19946807.665582046</v>
      </c>
      <c r="E88" s="76">
        <f>Fat!E68</f>
        <v>3768714.3384598177</v>
      </c>
      <c r="F88" s="78">
        <f>Fat!F68</f>
        <v>0.23295169970009064</v>
      </c>
      <c r="G88" s="95">
        <f>Fat!G68</f>
        <v>1.2150112854333941</v>
      </c>
      <c r="H88" s="81">
        <f>Fat!H68</f>
        <v>0.15671069027432272</v>
      </c>
      <c r="I88" s="181">
        <f>Fat!I68</f>
        <v>3.0636405507245117</v>
      </c>
      <c r="J88" s="182">
        <f>Fat!J68</f>
        <v>0.12824033369042809</v>
      </c>
      <c r="K88" s="78">
        <f>Fat!K68</f>
        <v>4.3687512505535479E-2</v>
      </c>
      <c r="L88" s="79">
        <f>Fat!L68</f>
        <v>61109848.821779691</v>
      </c>
      <c r="M88" s="80">
        <f>Fat!M68</f>
        <v>13620670.158147439</v>
      </c>
      <c r="N88" s="78">
        <f>Fat!N68</f>
        <v>0.2868162924994595</v>
      </c>
      <c r="O88" s="77">
        <f>Fat!O68</f>
        <v>20895679.978018418</v>
      </c>
      <c r="P88" s="76">
        <f>Fat!P68</f>
        <v>6073205.685642736</v>
      </c>
      <c r="Q88" s="78">
        <f>Fat!Q68</f>
        <v>0.40972954756728064</v>
      </c>
    </row>
    <row r="89" spans="2:17">
      <c r="B89" s="342"/>
      <c r="C89" s="225" t="s">
        <v>89</v>
      </c>
      <c r="D89" s="77">
        <f>Fat!D69</f>
        <v>733814873.39070415</v>
      </c>
      <c r="E89" s="76">
        <f>Fat!E69</f>
        <v>3807367.6054669619</v>
      </c>
      <c r="F89" s="78">
        <f>Fat!F69</f>
        <v>5.2155184368570875E-3</v>
      </c>
      <c r="G89" s="95">
        <f>Fat!G69</f>
        <v>44.698548636783386</v>
      </c>
      <c r="H89" s="81">
        <f>Fat!H69</f>
        <v>-3.0553715701122499</v>
      </c>
      <c r="I89" s="181">
        <f>Fat!I69</f>
        <v>2.26090074795068</v>
      </c>
      <c r="J89" s="182">
        <f>Fat!J69</f>
        <v>4.4579520653805549E-2</v>
      </c>
      <c r="K89" s="78">
        <f>Fat!K69</f>
        <v>2.011419649135281E-2</v>
      </c>
      <c r="L89" s="79">
        <f>Fat!L69</f>
        <v>1659082596.1063766</v>
      </c>
      <c r="M89" s="80">
        <f>Fat!M69</f>
        <v>41151464.948509693</v>
      </c>
      <c r="N89" s="78">
        <f>Fat!N69</f>
        <v>2.5434620890853236E-2</v>
      </c>
      <c r="O89" s="77">
        <f>Fat!O69</f>
        <v>633159686.57632363</v>
      </c>
      <c r="P89" s="76">
        <f>Fat!P69</f>
        <v>47161231.251751781</v>
      </c>
      <c r="Q89" s="78">
        <f>Fat!Q69</f>
        <v>8.0480128954657726E-2</v>
      </c>
    </row>
    <row r="90" spans="2:17" ht="15" thickBot="1">
      <c r="B90" s="345"/>
      <c r="C90" s="226" t="s">
        <v>23</v>
      </c>
      <c r="D90" s="109">
        <f>Fat!D70</f>
        <v>557640841.67741001</v>
      </c>
      <c r="E90" s="103">
        <f>Fat!E70</f>
        <v>97250853.962284327</v>
      </c>
      <c r="F90" s="105">
        <f>Fat!F70</f>
        <v>0.21123581432544095</v>
      </c>
      <c r="G90" s="106">
        <f>Fat!G70</f>
        <v>33.967335887321752</v>
      </c>
      <c r="H90" s="107">
        <f>Fat!H70</f>
        <v>3.8506226163355706</v>
      </c>
      <c r="I90" s="193">
        <f>Fat!I70</f>
        <v>2.4310412040399338</v>
      </c>
      <c r="J90" s="194">
        <f>Fat!J70</f>
        <v>1.2435691818749373E-2</v>
      </c>
      <c r="K90" s="105">
        <f>Fat!K70</f>
        <v>5.1416784407014591E-3</v>
      </c>
      <c r="L90" s="108">
        <f>Fat!L70</f>
        <v>1355647863.1732929</v>
      </c>
      <c r="M90" s="104">
        <f>Fat!M70</f>
        <v>242146101.11404657</v>
      </c>
      <c r="N90" s="105">
        <f>Fat!N70</f>
        <v>0.21746359939856355</v>
      </c>
      <c r="O90" s="109">
        <f>Fat!O70</f>
        <v>379733580.52464247</v>
      </c>
      <c r="P90" s="103">
        <f>Fat!P70</f>
        <v>46061103.608396113</v>
      </c>
      <c r="Q90" s="105">
        <f>Fat!Q70</f>
        <v>0.13804286177297659</v>
      </c>
    </row>
    <row r="91" spans="2:17" hidden="1">
      <c r="B91" s="341" t="s">
        <v>229</v>
      </c>
      <c r="C91" s="157" t="s">
        <v>230</v>
      </c>
      <c r="D91" s="125">
        <f>Organic!D19</f>
        <v>136114419.53781298</v>
      </c>
      <c r="E91" s="117">
        <f>Organic!E19</f>
        <v>21362413.691099986</v>
      </c>
      <c r="F91" s="121">
        <f>Organic!F19</f>
        <v>0.18616157106339506</v>
      </c>
      <c r="G91" s="122">
        <f>Organic!G19</f>
        <v>8.2910788844683356</v>
      </c>
      <c r="H91" s="123">
        <f>Organic!H19</f>
        <v>0.7845010926541125</v>
      </c>
      <c r="I91" s="189">
        <f>Organic!I19</f>
        <v>2.5266704648917293</v>
      </c>
      <c r="J91" s="190">
        <f>Organic!J19</f>
        <v>6.2557357794687185E-2</v>
      </c>
      <c r="K91" s="121">
        <f>Organic!K19</f>
        <v>2.538737268776824E-2</v>
      </c>
      <c r="L91" s="124">
        <f>Organic!L19</f>
        <v>343916283.69207382</v>
      </c>
      <c r="M91" s="118">
        <f>Organic!M19</f>
        <v>61154362.019511938</v>
      </c>
      <c r="N91" s="121">
        <f>Organic!N19</f>
        <v>0.21627509693589028</v>
      </c>
      <c r="O91" s="125">
        <f>Organic!O19</f>
        <v>53387875.785844222</v>
      </c>
      <c r="P91" s="117">
        <f>Organic!P19</f>
        <v>8019185.5541674644</v>
      </c>
      <c r="Q91" s="121">
        <f>Organic!Q19</f>
        <v>0.17675594144810486</v>
      </c>
    </row>
    <row r="92" spans="2:17" hidden="1">
      <c r="B92" s="342"/>
      <c r="C92" s="161" t="s">
        <v>231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5" t="e">
        <f>#REF!</f>
        <v>#REF!</v>
      </c>
      <c r="J92" s="196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43"/>
      <c r="C93" s="158" t="s">
        <v>232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91" t="e">
        <f>#REF!</f>
        <v>#REF!</v>
      </c>
      <c r="J93" s="192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44" t="s">
        <v>93</v>
      </c>
      <c r="C94" s="153" t="s">
        <v>233</v>
      </c>
      <c r="D94" s="116">
        <f>Size!D115</f>
        <v>177837441.3504428</v>
      </c>
      <c r="E94" s="110">
        <f>Size!E115</f>
        <v>16847889.19082877</v>
      </c>
      <c r="F94" s="112">
        <f>Size!F115</f>
        <v>0.10465206570749903</v>
      </c>
      <c r="G94" s="113">
        <f>Size!G115</f>
        <v>10.832535302690117</v>
      </c>
      <c r="H94" s="114">
        <f>Size!H115</f>
        <v>0.30129806602012721</v>
      </c>
      <c r="I94" s="185">
        <f>Size!I115</f>
        <v>3.2610532185232639</v>
      </c>
      <c r="J94" s="186">
        <f>Size!J115</f>
        <v>-0.11956684484006397</v>
      </c>
      <c r="K94" s="112">
        <f>Size!K115</f>
        <v>-3.5368317823064897E-2</v>
      </c>
      <c r="L94" s="115">
        <f>Size!L115</f>
        <v>579937360.48980367</v>
      </c>
      <c r="M94" s="111">
        <f>Size!M115</f>
        <v>35692850.467135549</v>
      </c>
      <c r="N94" s="112">
        <f>Size!N115</f>
        <v>6.5582380363651105E-2</v>
      </c>
      <c r="O94" s="116">
        <f>Size!O115</f>
        <v>538210317.30894065</v>
      </c>
      <c r="P94" s="110">
        <f>Size!P115</f>
        <v>53106240.766527712</v>
      </c>
      <c r="Q94" s="112">
        <f>Size!Q115</f>
        <v>0.10947391154707108</v>
      </c>
    </row>
    <row r="95" spans="2:17">
      <c r="B95" s="342"/>
      <c r="C95" s="154" t="s">
        <v>234</v>
      </c>
      <c r="D95" s="77">
        <f>Size!D116</f>
        <v>332361059.2409839</v>
      </c>
      <c r="E95" s="76">
        <f>Size!E116</f>
        <v>-23316027.337957799</v>
      </c>
      <c r="F95" s="78">
        <f>Size!F116</f>
        <v>-6.5553920164555954E-2</v>
      </c>
      <c r="G95" s="95">
        <f>Size!G116</f>
        <v>20.244965740216294</v>
      </c>
      <c r="H95" s="81">
        <f>Size!H116</f>
        <v>-3.0218843637999662</v>
      </c>
      <c r="I95" s="181">
        <f>Size!I116</f>
        <v>2.5824220628287398</v>
      </c>
      <c r="J95" s="182">
        <f>Size!J116</f>
        <v>0.17305094790202258</v>
      </c>
      <c r="K95" s="78">
        <f>Size!K116</f>
        <v>7.1824114944320672E-2</v>
      </c>
      <c r="L95" s="79">
        <f>Size!L116</f>
        <v>858296532.2090466</v>
      </c>
      <c r="M95" s="80">
        <f>Size!M116</f>
        <v>1338433.56445539</v>
      </c>
      <c r="N95" s="78">
        <f>Size!N116</f>
        <v>1.5618424828148833E-3</v>
      </c>
      <c r="O95" s="77">
        <f>Size!O116</f>
        <v>167159293.58661902</v>
      </c>
      <c r="P95" s="76">
        <f>Size!P116</f>
        <v>-8276712.4454655647</v>
      </c>
      <c r="Q95" s="78">
        <f>Size!Q116</f>
        <v>-4.717795755081132E-2</v>
      </c>
    </row>
    <row r="96" spans="2:17">
      <c r="B96" s="342"/>
      <c r="C96" s="154" t="s">
        <v>235</v>
      </c>
      <c r="D96" s="77">
        <f>Size!D117</f>
        <v>514635539.26863515</v>
      </c>
      <c r="E96" s="76">
        <f>Size!E117</f>
        <v>38954372.904854536</v>
      </c>
      <c r="F96" s="78">
        <f>Size!F117</f>
        <v>8.189177049541603E-2</v>
      </c>
      <c r="G96" s="95">
        <f>Size!G117</f>
        <v>31.347772464634456</v>
      </c>
      <c r="H96" s="81">
        <f>Size!H117</f>
        <v>0.23077670439935005</v>
      </c>
      <c r="I96" s="181">
        <f>Size!I117</f>
        <v>2.2344193887688162</v>
      </c>
      <c r="J96" s="182">
        <f>Size!J117</f>
        <v>6.8576558638977936E-2</v>
      </c>
      <c r="K96" s="78">
        <f>Size!K117</f>
        <v>3.1662758573698949E-2</v>
      </c>
      <c r="L96" s="79">
        <f>Size!L117</f>
        <v>1149911627.0913339</v>
      </c>
      <c r="M96" s="80">
        <f>Size!M117</f>
        <v>119660983.49454093</v>
      </c>
      <c r="N96" s="78">
        <f>Size!N117</f>
        <v>0.11614744842748422</v>
      </c>
      <c r="O96" s="77">
        <f>Size!O117</f>
        <v>228478577.92779294</v>
      </c>
      <c r="P96" s="76">
        <f>Size!P117</f>
        <v>19522924.311349034</v>
      </c>
      <c r="Q96" s="78">
        <f>Size!Q117</f>
        <v>9.3430945626314779E-2</v>
      </c>
    </row>
    <row r="97" spans="2:17">
      <c r="B97" s="342"/>
      <c r="C97" s="154" t="s">
        <v>236</v>
      </c>
      <c r="D97" s="77">
        <f>Size!D118</f>
        <v>283819353.15669727</v>
      </c>
      <c r="E97" s="76">
        <f>Size!E118</f>
        <v>38422292.61906606</v>
      </c>
      <c r="F97" s="78">
        <f>Size!F118</f>
        <v>0.15657193503006148</v>
      </c>
      <c r="G97" s="95">
        <f>Size!G118</f>
        <v>17.288165750192523</v>
      </c>
      <c r="H97" s="81">
        <f>Size!H118</f>
        <v>1.235355943373456</v>
      </c>
      <c r="I97" s="181">
        <f>Size!I118</f>
        <v>2.0860048805331326</v>
      </c>
      <c r="J97" s="182">
        <f>Size!J118</f>
        <v>6.7361060626869751E-2</v>
      </c>
      <c r="K97" s="78">
        <f>Size!K118</f>
        <v>3.3369463182463616E-2</v>
      </c>
      <c r="L97" s="79">
        <f>Size!L118</f>
        <v>592048555.87462723</v>
      </c>
      <c r="M97" s="80">
        <f>Size!M118</f>
        <v>96679296.197174966</v>
      </c>
      <c r="N97" s="78">
        <f>Size!N118</f>
        <v>0.19516611963391786</v>
      </c>
      <c r="O97" s="77">
        <f>Size!O118</f>
        <v>140830166.388044</v>
      </c>
      <c r="P97" s="76">
        <f>Size!P118</f>
        <v>18511252.40644379</v>
      </c>
      <c r="Q97" s="78">
        <f>Size!Q118</f>
        <v>0.15133597743704902</v>
      </c>
    </row>
    <row r="98" spans="2:17">
      <c r="B98" s="342"/>
      <c r="C98" s="154" t="s">
        <v>237</v>
      </c>
      <c r="D98" s="77">
        <f>Size!D119</f>
        <v>220658036.4978821</v>
      </c>
      <c r="E98" s="76">
        <f>Size!E119</f>
        <v>22724496.463848978</v>
      </c>
      <c r="F98" s="78">
        <f>Size!F119</f>
        <v>0.11480872044193055</v>
      </c>
      <c r="G98" s="95">
        <f>Size!G119</f>
        <v>13.44084773169528</v>
      </c>
      <c r="H98" s="81">
        <f>Size!H119</f>
        <v>0.49289527621143137</v>
      </c>
      <c r="I98" s="181">
        <f>Size!I119</f>
        <v>3.3506037496086361</v>
      </c>
      <c r="J98" s="182">
        <f>Size!J119</f>
        <v>-8.2205176259372514E-2</v>
      </c>
      <c r="K98" s="78">
        <f>Size!K119</f>
        <v>-2.3946912873569388E-2</v>
      </c>
      <c r="L98" s="79">
        <f>Size!L119</f>
        <v>739337644.47108305</v>
      </c>
      <c r="M98" s="80">
        <f>Size!M119</f>
        <v>59869621.513601303</v>
      </c>
      <c r="N98" s="78">
        <f>Size!N119</f>
        <v>8.8112493142812248E-2</v>
      </c>
      <c r="O98" s="77">
        <f>Size!O119</f>
        <v>634724820.2771132</v>
      </c>
      <c r="P98" s="76">
        <f>Size!P119</f>
        <v>65437693.501162052</v>
      </c>
      <c r="Q98" s="78">
        <f>Size!Q119</f>
        <v>0.11494672973154324</v>
      </c>
    </row>
    <row r="99" spans="2:17" ht="15" customHeight="1">
      <c r="B99" s="342"/>
      <c r="C99" s="154" t="s">
        <v>238</v>
      </c>
      <c r="D99" s="77">
        <f>Size!D120</f>
        <v>423831560.33340704</v>
      </c>
      <c r="E99" s="76">
        <f>Size!E120</f>
        <v>68060124.905261874</v>
      </c>
      <c r="F99" s="78">
        <f>Size!F120</f>
        <v>0.19130294938759329</v>
      </c>
      <c r="G99" s="95">
        <f>Size!G120</f>
        <v>25.816668890656171</v>
      </c>
      <c r="H99" s="81">
        <f>Size!H120</f>
        <v>2.5436468947336408</v>
      </c>
      <c r="I99" s="181">
        <f>Size!I120</f>
        <v>2.0800120556697164</v>
      </c>
      <c r="J99" s="182">
        <f>Size!J120</f>
        <v>5.2683923874243366E-2</v>
      </c>
      <c r="K99" s="78">
        <f>Size!K120</f>
        <v>2.5986875557034092E-2</v>
      </c>
      <c r="L99" s="79">
        <f>Size!L120</f>
        <v>881574755.06679332</v>
      </c>
      <c r="M99" s="80">
        <f>Size!M120</f>
        <v>160309315.53405809</v>
      </c>
      <c r="N99" s="78">
        <f>Size!N120</f>
        <v>0.22226119088405638</v>
      </c>
      <c r="O99" s="77">
        <f>Size!O120</f>
        <v>190006245.77271152</v>
      </c>
      <c r="P99" s="76">
        <f>Size!P120</f>
        <v>28295681.707112968</v>
      </c>
      <c r="Q99" s="78">
        <f>Size!Q120</f>
        <v>0.17497732365607674</v>
      </c>
    </row>
    <row r="100" spans="2:17" ht="15" thickBot="1">
      <c r="B100" s="345"/>
      <c r="C100" s="155" t="s">
        <v>239</v>
      </c>
      <c r="D100" s="144">
        <f>Size!D121</f>
        <v>996436474.51315463</v>
      </c>
      <c r="E100" s="138">
        <f>Size!E121</f>
        <v>21458124.671875596</v>
      </c>
      <c r="F100" s="140">
        <f>Size!F121</f>
        <v>2.200882170908601E-2</v>
      </c>
      <c r="G100" s="141">
        <f>Size!G121</f>
        <v>60.695504867175437</v>
      </c>
      <c r="H100" s="142">
        <f>Size!H121</f>
        <v>-3.0833439156048144</v>
      </c>
      <c r="I100" s="183">
        <f>Size!I121</f>
        <v>2.3571845198673964</v>
      </c>
      <c r="J100" s="184">
        <f>Size!J121</f>
        <v>9.0465608274861609E-2</v>
      </c>
      <c r="K100" s="140">
        <f>Size!K121</f>
        <v>3.9910377864762661E-2</v>
      </c>
      <c r="L100" s="143">
        <f>Size!L121</f>
        <v>2348784632.7536516</v>
      </c>
      <c r="M100" s="139">
        <f>Size!M121</f>
        <v>138782768.77514219</v>
      </c>
      <c r="N100" s="140">
        <f>Size!N121</f>
        <v>6.2797579964616601E-2</v>
      </c>
      <c r="O100" s="144">
        <f>Size!O121</f>
        <v>456012921.59472263</v>
      </c>
      <c r="P100" s="138">
        <f>Size!P121</f>
        <v>12743712.259521842</v>
      </c>
      <c r="Q100" s="140">
        <f>Size!Q121</f>
        <v>2.8749373949601423E-2</v>
      </c>
    </row>
    <row r="101" spans="2:17">
      <c r="B101" s="177"/>
      <c r="C101" s="147"/>
      <c r="D101" s="70"/>
      <c r="E101" s="70"/>
      <c r="F101" s="71"/>
      <c r="G101" s="72"/>
      <c r="H101" s="72"/>
      <c r="I101" s="197"/>
      <c r="J101" s="197"/>
      <c r="K101" s="71"/>
      <c r="L101" s="73"/>
      <c r="M101" s="73"/>
      <c r="N101" s="71"/>
      <c r="O101" s="70"/>
      <c r="P101" s="70"/>
      <c r="Q101" s="71"/>
    </row>
    <row r="102" spans="2:17" ht="23.5">
      <c r="B102" s="346" t="s">
        <v>314</v>
      </c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  <c r="M102" s="346"/>
      <c r="N102" s="346"/>
      <c r="O102" s="346"/>
      <c r="P102" s="346"/>
      <c r="Q102" s="346"/>
    </row>
    <row r="103" spans="2:17">
      <c r="B103" s="347" t="s">
        <v>29</v>
      </c>
      <c r="C103" s="347"/>
      <c r="D103" s="347"/>
      <c r="E103" s="347"/>
      <c r="F103" s="347"/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</row>
    <row r="104" spans="2:17" ht="15" thickBot="1">
      <c r="B104" s="347" t="str">
        <f>'HOME PAGE'!H7</f>
        <v>YTD Ending 04-21-2024</v>
      </c>
      <c r="C104" s="347"/>
      <c r="D104" s="347"/>
      <c r="E104" s="347"/>
      <c r="F104" s="347"/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</row>
    <row r="105" spans="2:17">
      <c r="D105" s="348" t="s">
        <v>94</v>
      </c>
      <c r="E105" s="349"/>
      <c r="F105" s="350"/>
      <c r="G105" s="351" t="s">
        <v>31</v>
      </c>
      <c r="H105" s="352"/>
      <c r="I105" s="348" t="s">
        <v>32</v>
      </c>
      <c r="J105" s="349"/>
      <c r="K105" s="350"/>
      <c r="L105" s="351" t="s">
        <v>33</v>
      </c>
      <c r="M105" s="349"/>
      <c r="N105" s="352"/>
      <c r="O105" s="348" t="s">
        <v>34</v>
      </c>
      <c r="P105" s="349"/>
      <c r="Q105" s="350"/>
    </row>
    <row r="106" spans="2:17" ht="28.5" customHeight="1" thickBot="1">
      <c r="B106" s="14"/>
      <c r="C106" s="146"/>
      <c r="D106" s="15" t="s">
        <v>30</v>
      </c>
      <c r="E106" s="16" t="s">
        <v>36</v>
      </c>
      <c r="F106" s="17" t="s">
        <v>37</v>
      </c>
      <c r="G106" s="18" t="s">
        <v>30</v>
      </c>
      <c r="H106" s="49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49" t="s">
        <v>37</v>
      </c>
      <c r="O106" s="15" t="s">
        <v>30</v>
      </c>
      <c r="P106" s="16" t="s">
        <v>36</v>
      </c>
      <c r="Q106" s="17" t="s">
        <v>37</v>
      </c>
    </row>
    <row r="107" spans="2:17" ht="15" thickBot="1">
      <c r="C107" s="297" t="s">
        <v>11</v>
      </c>
      <c r="D107" s="288">
        <f>'Segment Data'!D105</f>
        <v>547510217.85169065</v>
      </c>
      <c r="E107" s="289">
        <f>'Segment Data'!E105</f>
        <v>35736963.03019172</v>
      </c>
      <c r="F107" s="290">
        <f>'Segment Data'!F105</f>
        <v>6.9829680807873384E-2</v>
      </c>
      <c r="G107" s="291">
        <f>'Segment Data'!G105</f>
        <v>99.96140398967573</v>
      </c>
      <c r="H107" s="292">
        <f>'Segment Data'!H105</f>
        <v>-3.8127000650860055E-2</v>
      </c>
      <c r="I107" s="293">
        <f>'Segment Data'!I105</f>
        <v>2.4168903971722049</v>
      </c>
      <c r="J107" s="294">
        <f>'Segment Data'!J105</f>
        <v>2.4749694722931537E-2</v>
      </c>
      <c r="K107" s="290">
        <f>'Segment Data'!K105</f>
        <v>1.0346253754049975E-2</v>
      </c>
      <c r="L107" s="295">
        <f>'Segment Data'!L105</f>
        <v>1323272187.8794131</v>
      </c>
      <c r="M107" s="296">
        <f>'Segment Data'!M105</f>
        <v>99038554.595961809</v>
      </c>
      <c r="N107" s="290">
        <f>'Segment Data'!N105</f>
        <v>8.0898410159126091E-2</v>
      </c>
      <c r="O107" s="288">
        <f>'Segment Data'!O105</f>
        <v>422223161.97435379</v>
      </c>
      <c r="P107" s="289">
        <f>'Segment Data'!P105</f>
        <v>31623017.660761118</v>
      </c>
      <c r="Q107" s="290">
        <f>'Segment Data'!Q105</f>
        <v>8.0960076746343007E-2</v>
      </c>
    </row>
    <row r="108" spans="2:17">
      <c r="B108" s="338" t="s">
        <v>90</v>
      </c>
      <c r="C108" s="150" t="s">
        <v>362</v>
      </c>
      <c r="D108" s="77">
        <f>'Segment Data'!D106</f>
        <v>5689762.4399453048</v>
      </c>
      <c r="E108" s="76">
        <f>'Segment Data'!E106</f>
        <v>-521186.82675126381</v>
      </c>
      <c r="F108" s="78">
        <f>'Segment Data'!F106</f>
        <v>-8.3914198035056342E-2</v>
      </c>
      <c r="G108" s="95">
        <f>'Segment Data'!G106</f>
        <v>1.0388055296873386</v>
      </c>
      <c r="H108" s="81">
        <f>'Segment Data'!H106</f>
        <v>-0.17480226990547121</v>
      </c>
      <c r="I108" s="181">
        <f>'Segment Data'!I106</f>
        <v>4.3266630766232712</v>
      </c>
      <c r="J108" s="182">
        <f>'Segment Data'!J106</f>
        <v>-1.3737389708619929E-2</v>
      </c>
      <c r="K108" s="78">
        <f>'Segment Data'!K106</f>
        <v>-3.165005122264562E-3</v>
      </c>
      <c r="L108" s="79">
        <f>'Segment Data'!L106</f>
        <v>24617685.063669283</v>
      </c>
      <c r="M108" s="80">
        <f>'Segment Data'!M106</f>
        <v>-2340322.0298642181</v>
      </c>
      <c r="N108" s="78">
        <f>'Segment Data'!N106</f>
        <v>-8.6813614290709135E-2</v>
      </c>
      <c r="O108" s="77">
        <f>'Segment Data'!O106</f>
        <v>11104166.4156323</v>
      </c>
      <c r="P108" s="76">
        <f>'Segment Data'!P106</f>
        <v>-1425371.0176233798</v>
      </c>
      <c r="Q108" s="78">
        <f>'Segment Data'!Q106</f>
        <v>-0.11376086509308675</v>
      </c>
    </row>
    <row r="109" spans="2:17">
      <c r="B109" s="339"/>
      <c r="C109" s="151" t="s">
        <v>310</v>
      </c>
      <c r="D109" s="77">
        <f>'Segment Data'!D107</f>
        <v>9055931.982209662</v>
      </c>
      <c r="E109" s="76">
        <f>'Segment Data'!E107</f>
        <v>-526607.40836010873</v>
      </c>
      <c r="F109" s="78">
        <f>'Segment Data'!F107</f>
        <v>-5.4954891067637658E-2</v>
      </c>
      <c r="G109" s="95">
        <f>'Segment Data'!G107</f>
        <v>1.6533822490631527</v>
      </c>
      <c r="H109" s="81">
        <f>'Segment Data'!H107</f>
        <v>-0.21902791642612085</v>
      </c>
      <c r="I109" s="181">
        <f>'Segment Data'!I107</f>
        <v>3.2581442624650285</v>
      </c>
      <c r="J109" s="182">
        <f>'Segment Data'!J107</f>
        <v>3.6003353231270019E-2</v>
      </c>
      <c r="K109" s="78">
        <f>'Segment Data'!K107</f>
        <v>1.1173736421052982E-2</v>
      </c>
      <c r="L109" s="79">
        <f>'Segment Data'!L107</f>
        <v>29505532.829109963</v>
      </c>
      <c r="M109" s="80">
        <f>'Segment Data'!M107</f>
        <v>-1370759.3555888236</v>
      </c>
      <c r="N109" s="78">
        <f>'Segment Data'!N107</f>
        <v>-4.4395206114422124E-2</v>
      </c>
      <c r="O109" s="77">
        <f>'Segment Data'!O107</f>
        <v>8741672.5391738433</v>
      </c>
      <c r="P109" s="76">
        <f>'Segment Data'!P107</f>
        <v>-694510.85363297723</v>
      </c>
      <c r="Q109" s="78">
        <f>'Segment Data'!Q107</f>
        <v>-7.3600821934257987E-2</v>
      </c>
    </row>
    <row r="110" spans="2:17">
      <c r="B110" s="339"/>
      <c r="C110" s="151" t="s">
        <v>204</v>
      </c>
      <c r="D110" s="77">
        <f>'Segment Data'!D108</f>
        <v>226503570.42630816</v>
      </c>
      <c r="E110" s="76">
        <f>'Segment Data'!E108</f>
        <v>38883228.92406258</v>
      </c>
      <c r="F110" s="78">
        <f>'Segment Data'!F108</f>
        <v>0.20724420717247866</v>
      </c>
      <c r="G110" s="95">
        <f>'Segment Data'!G108</f>
        <v>41.353776003174623</v>
      </c>
      <c r="H110" s="81">
        <f>'Segment Data'!H108</f>
        <v>4.6931143181214878</v>
      </c>
      <c r="I110" s="181">
        <f>'Segment Data'!I108</f>
        <v>2.7009108209647565</v>
      </c>
      <c r="J110" s="182">
        <f>'Segment Data'!J108</f>
        <v>-8.9061919281907542E-2</v>
      </c>
      <c r="K110" s="78">
        <f>'Segment Data'!K108</f>
        <v>-3.1922146764069632E-2</v>
      </c>
      <c r="L110" s="79">
        <f>'Segment Data'!L108</f>
        <v>611765944.35156846</v>
      </c>
      <c r="M110" s="80">
        <f>'Segment Data'!M108</f>
        <v>88310306.044533432</v>
      </c>
      <c r="N110" s="78">
        <f>'Segment Data'!N108</f>
        <v>0.16870638041104577</v>
      </c>
      <c r="O110" s="77">
        <f>'Segment Data'!O108</f>
        <v>208767293.98804963</v>
      </c>
      <c r="P110" s="76">
        <f>'Segment Data'!P108</f>
        <v>34313070.056301534</v>
      </c>
      <c r="Q110" s="78">
        <f>'Segment Data'!Q108</f>
        <v>0.19668810122778038</v>
      </c>
    </row>
    <row r="111" spans="2:17">
      <c r="B111" s="339"/>
      <c r="C111" s="151" t="s">
        <v>339</v>
      </c>
      <c r="D111" s="77">
        <f>'Segment Data'!D109</f>
        <v>1106147.8578843537</v>
      </c>
      <c r="E111" s="76">
        <f>'Segment Data'!E109</f>
        <v>-82017.376287841704</v>
      </c>
      <c r="F111" s="78">
        <f>'Segment Data'!F109</f>
        <v>-6.9028594617131595E-2</v>
      </c>
      <c r="G111" s="95">
        <f>'Segment Data'!G109</f>
        <v>0.20195439151465119</v>
      </c>
      <c r="H111" s="81">
        <f>'Segment Data'!H109</f>
        <v>-3.0210859476577034E-2</v>
      </c>
      <c r="I111" s="181">
        <f>'Segment Data'!I109</f>
        <v>4.3840944136339672</v>
      </c>
      <c r="J111" s="182">
        <f>'Segment Data'!J109</f>
        <v>-0.36185507544196494</v>
      </c>
      <c r="K111" s="78">
        <f>'Segment Data'!K109</f>
        <v>-7.6245033006539759E-2</v>
      </c>
      <c r="L111" s="79">
        <f>'Segment Data'!L109</f>
        <v>4849456.6444039745</v>
      </c>
      <c r="M111" s="80">
        <f>'Segment Data'!M109</f>
        <v>-789515.54165334161</v>
      </c>
      <c r="N111" s="78">
        <f>'Segment Data'!N109</f>
        <v>-0.1400105401486931</v>
      </c>
      <c r="O111" s="77">
        <f>'Segment Data'!O109</f>
        <v>1569878.1372801065</v>
      </c>
      <c r="P111" s="76">
        <f>'Segment Data'!P109</f>
        <v>-335029.87166940887</v>
      </c>
      <c r="Q111" s="78">
        <f>'Segment Data'!Q109</f>
        <v>-0.17587719201945354</v>
      </c>
    </row>
    <row r="112" spans="2:17" ht="15" thickBot="1">
      <c r="B112" s="340"/>
      <c r="C112" s="152" t="s">
        <v>340</v>
      </c>
      <c r="D112" s="144">
        <f>'Segment Data'!D110</f>
        <v>305154805.1455707</v>
      </c>
      <c r="E112" s="138">
        <f>'Segment Data'!E110</f>
        <v>-2016454.2824292183</v>
      </c>
      <c r="F112" s="140">
        <f>'Segment Data'!F110</f>
        <v>-6.5645929446139133E-3</v>
      </c>
      <c r="G112" s="141">
        <f>'Segment Data'!G110</f>
        <v>55.713485816277498</v>
      </c>
      <c r="H112" s="142">
        <f>'Segment Data'!H110</f>
        <v>-4.3072002729588021</v>
      </c>
      <c r="I112" s="183">
        <f>'Segment Data'!I110</f>
        <v>2.1383689785890065</v>
      </c>
      <c r="J112" s="184">
        <f>'Segment Data'!J110</f>
        <v>6.3615224937425996E-2</v>
      </c>
      <c r="K112" s="140">
        <f>'Segment Data'!K110</f>
        <v>3.0661578428506406E-2</v>
      </c>
      <c r="L112" s="143">
        <f>'Segment Data'!L110</f>
        <v>652533568.99066138</v>
      </c>
      <c r="M112" s="139">
        <f>'Segment Data'!M110</f>
        <v>15228845.478535175</v>
      </c>
      <c r="N112" s="140">
        <f>'Segment Data'!N110</f>
        <v>2.3895704702470186E-2</v>
      </c>
      <c r="O112" s="144">
        <f>'Segment Data'!O110</f>
        <v>192040150.89421791</v>
      </c>
      <c r="P112" s="138">
        <f>'Segment Data'!P110</f>
        <v>-235140.65261465311</v>
      </c>
      <c r="Q112" s="140">
        <f>'Segment Data'!Q110</f>
        <v>-1.2229374389344239E-3</v>
      </c>
    </row>
    <row r="113" spans="2:17">
      <c r="B113" s="344" t="s">
        <v>91</v>
      </c>
      <c r="C113" s="153" t="s">
        <v>205</v>
      </c>
      <c r="D113" s="116">
        <f>'Type Data'!D71</f>
        <v>444226790.83815229</v>
      </c>
      <c r="E113" s="110">
        <f>'Type Data'!E71</f>
        <v>28290657.634207487</v>
      </c>
      <c r="F113" s="112">
        <f>'Type Data'!F71</f>
        <v>6.8016830892486585E-2</v>
      </c>
      <c r="G113" s="113">
        <f>'Type Data'!G71</f>
        <v>81.104483997115565</v>
      </c>
      <c r="H113" s="114">
        <f>'Type Data'!H71</f>
        <v>-0.16865376548952327</v>
      </c>
      <c r="I113" s="185">
        <f>'Type Data'!I71</f>
        <v>2.3552595241390049</v>
      </c>
      <c r="J113" s="186">
        <f>'Type Data'!J71</f>
        <v>3.2502023533169666E-2</v>
      </c>
      <c r="K113" s="112">
        <f>'Type Data'!K71</f>
        <v>1.399286129726943E-2</v>
      </c>
      <c r="L113" s="115">
        <f>'Type Data'!L71</f>
        <v>1046269379.9992639</v>
      </c>
      <c r="M113" s="111">
        <f>'Type Data'!M71</f>
        <v>80150606.82681334</v>
      </c>
      <c r="N113" s="112">
        <f>'Type Data'!N71</f>
        <v>8.2961442270314517E-2</v>
      </c>
      <c r="O113" s="116">
        <f>'Type Data'!O71</f>
        <v>345508307.39665347</v>
      </c>
      <c r="P113" s="110">
        <f>'Type Data'!P71</f>
        <v>26827061.756313682</v>
      </c>
      <c r="Q113" s="112">
        <f>'Type Data'!Q71</f>
        <v>8.4181488943313634E-2</v>
      </c>
    </row>
    <row r="114" spans="2:17">
      <c r="B114" s="342"/>
      <c r="C114" s="154" t="s">
        <v>206</v>
      </c>
      <c r="D114" s="77">
        <f>'Type Data'!D72</f>
        <v>84476828.623790562</v>
      </c>
      <c r="E114" s="76">
        <f>'Type Data'!E72</f>
        <v>5604375.2436628491</v>
      </c>
      <c r="F114" s="78">
        <f>'Type Data'!F72</f>
        <v>7.1056179990400772E-2</v>
      </c>
      <c r="G114" s="95">
        <f>'Type Data'!G72</f>
        <v>15.423314704451322</v>
      </c>
      <c r="H114" s="81">
        <f>'Type Data'!H72</f>
        <v>1.1785727971016513E-2</v>
      </c>
      <c r="I114" s="181">
        <f>'Type Data'!I72</f>
        <v>2.5178858304061409</v>
      </c>
      <c r="J114" s="182">
        <f>'Type Data'!J72</f>
        <v>1.9610800970172093E-2</v>
      </c>
      <c r="K114" s="78">
        <f>'Type Data'!K72</f>
        <v>7.8497366139065917E-3</v>
      </c>
      <c r="L114" s="79">
        <f>'Type Data'!L72</f>
        <v>212703009.78949016</v>
      </c>
      <c r="M114" s="80">
        <f>'Type Data'!M72</f>
        <v>15657928.999564528</v>
      </c>
      <c r="N114" s="78">
        <f>'Type Data'!N72</f>
        <v>7.9463688902022434E-2</v>
      </c>
      <c r="O114" s="77">
        <f>'Type Data'!O72</f>
        <v>51078682.252063625</v>
      </c>
      <c r="P114" s="76">
        <f>'Type Data'!P72</f>
        <v>4694980.3825888634</v>
      </c>
      <c r="Q114" s="78">
        <f>'Type Data'!Q72</f>
        <v>0.10122047601549118</v>
      </c>
    </row>
    <row r="115" spans="2:17">
      <c r="B115" s="342"/>
      <c r="C115" s="154" t="s">
        <v>207</v>
      </c>
      <c r="D115" s="77">
        <f>'Type Data'!D73</f>
        <v>17106441.317611445</v>
      </c>
      <c r="E115" s="76">
        <f>'Type Data'!E73</f>
        <v>2020957.2654120494</v>
      </c>
      <c r="F115" s="78">
        <f>'Type Data'!F73</f>
        <v>0.13396701480834505</v>
      </c>
      <c r="G115" s="95">
        <f>'Type Data'!G73</f>
        <v>3.1231999616099171</v>
      </c>
      <c r="H115" s="81">
        <f>'Type Data'!H73</f>
        <v>0.1755247641083324</v>
      </c>
      <c r="I115" s="181">
        <f>'Type Data'!I73</f>
        <v>3.4706183739484491</v>
      </c>
      <c r="J115" s="182">
        <f>'Type Data'!J73</f>
        <v>-0.2572538464528491</v>
      </c>
      <c r="K115" s="78">
        <f>'Type Data'!K73</f>
        <v>-6.9008225401340662E-2</v>
      </c>
      <c r="L115" s="79">
        <f>'Type Data'!L73</f>
        <v>59369929.549773194</v>
      </c>
      <c r="M115" s="80">
        <f>'Type Data'!M73</f>
        <v>3133172.6202722639</v>
      </c>
      <c r="N115" s="78">
        <f>'Type Data'!N73</f>
        <v>5.5713963452765358E-2</v>
      </c>
      <c r="O115" s="77">
        <f>'Type Data'!O73</f>
        <v>18835544.036622744</v>
      </c>
      <c r="P115" s="76">
        <f>'Type Data'!P73</f>
        <v>817083.97405138612</v>
      </c>
      <c r="Q115" s="78">
        <f>'Type Data'!Q73</f>
        <v>4.534704803928636E-2</v>
      </c>
    </row>
    <row r="116" spans="2:17" ht="15" thickBot="1">
      <c r="B116" s="345"/>
      <c r="C116" s="155" t="s">
        <v>208</v>
      </c>
      <c r="D116" s="144">
        <f>'Type Data'!D74</f>
        <v>1700157.0722534955</v>
      </c>
      <c r="E116" s="138">
        <f>'Type Data'!E74</f>
        <v>-179027.11304834113</v>
      </c>
      <c r="F116" s="140">
        <f>'Type Data'!F74</f>
        <v>-9.5268528997111371E-2</v>
      </c>
      <c r="G116" s="141">
        <f>'Type Data'!G74</f>
        <v>0.31040532652026581</v>
      </c>
      <c r="H116" s="142">
        <f>'Type Data'!H74</f>
        <v>-5.6783727233952475E-2</v>
      </c>
      <c r="I116" s="183">
        <f>'Type Data'!I74</f>
        <v>2.8996547562194563</v>
      </c>
      <c r="J116" s="184">
        <f>'Type Data'!J74</f>
        <v>0.32778211628734466</v>
      </c>
      <c r="K116" s="140">
        <f>'Type Data'!K74</f>
        <v>0.12744881344357586</v>
      </c>
      <c r="L116" s="143">
        <f>'Type Data'!L74</f>
        <v>4929868.5408799937</v>
      </c>
      <c r="M116" s="139">
        <f>'Type Data'!M74</f>
        <v>96846.149309084751</v>
      </c>
      <c r="N116" s="140">
        <f>'Type Data'!N74</f>
        <v>2.0038423467267696E-2</v>
      </c>
      <c r="O116" s="144">
        <f>'Type Data'!O74</f>
        <v>6800628.2890139818</v>
      </c>
      <c r="P116" s="138">
        <f>'Type Data'!P74</f>
        <v>-716108.4521933645</v>
      </c>
      <c r="Q116" s="140">
        <f>'Type Data'!Q74</f>
        <v>-9.5268528997111371E-2</v>
      </c>
    </row>
    <row r="117" spans="2:17" ht="15" thickBot="1">
      <c r="B117" s="94" t="s">
        <v>209</v>
      </c>
      <c r="C117" s="156" t="s">
        <v>210</v>
      </c>
      <c r="D117" s="137">
        <f>Granola!D20</f>
        <v>756798.5604221113</v>
      </c>
      <c r="E117" s="131">
        <f>Granola!E20</f>
        <v>-155828.69985305797</v>
      </c>
      <c r="F117" s="133">
        <f>Granola!F20</f>
        <v>-0.17074736492757575</v>
      </c>
      <c r="G117" s="134">
        <f>Granola!G20</f>
        <v>0.13817211838346344</v>
      </c>
      <c r="H117" s="135">
        <f>Granola!H20</f>
        <v>-4.0153530987047242E-2</v>
      </c>
      <c r="I117" s="187">
        <f>Granola!I20</f>
        <v>3.6062339274477888</v>
      </c>
      <c r="J117" s="188">
        <f>Granola!J20</f>
        <v>4.3626451247149589E-3</v>
      </c>
      <c r="K117" s="133">
        <f>Granola!K20</f>
        <v>1.2112162769740106E-3</v>
      </c>
      <c r="L117" s="136">
        <f>Granola!L20</f>
        <v>2729192.6448378633</v>
      </c>
      <c r="M117" s="132">
        <f>Granola!M20</f>
        <v>-557973.27541245427</v>
      </c>
      <c r="N117" s="133">
        <f>Granola!N20</f>
        <v>-0.16974296063825237</v>
      </c>
      <c r="O117" s="137">
        <f>Granola!O20</f>
        <v>1097944.1647874117</v>
      </c>
      <c r="P117" s="131">
        <f>Granola!P20</f>
        <v>-258813.61511213682</v>
      </c>
      <c r="Q117" s="133">
        <f>Granola!Q20</f>
        <v>-0.19075889517383038</v>
      </c>
    </row>
    <row r="118" spans="2:17">
      <c r="B118" s="341" t="s">
        <v>211</v>
      </c>
      <c r="C118" s="157" t="s">
        <v>22</v>
      </c>
      <c r="D118" s="125">
        <f>'NB vs PL'!D37</f>
        <v>426435164.55594999</v>
      </c>
      <c r="E118" s="117">
        <f>'NB vs PL'!E37</f>
        <v>16418992.140345216</v>
      </c>
      <c r="F118" s="121">
        <f>'NB vs PL'!F37</f>
        <v>4.0044742732007241E-2</v>
      </c>
      <c r="G118" s="122">
        <f>'NB vs PL'!G37</f>
        <v>77.856186733537754</v>
      </c>
      <c r="H118" s="123">
        <f>'NB vs PL'!H37</f>
        <v>-2.2602018305934877</v>
      </c>
      <c r="I118" s="189">
        <f>'NB vs PL'!I37</f>
        <v>2.6490473909371972</v>
      </c>
      <c r="J118" s="190">
        <f>'NB vs PL'!J37</f>
        <v>5.0561638139726917E-2</v>
      </c>
      <c r="K118" s="121">
        <f>'NB vs PL'!K37</f>
        <v>1.9458116360766425E-2</v>
      </c>
      <c r="L118" s="124">
        <f>'NB vs PL'!L37</f>
        <v>1129646960.0708137</v>
      </c>
      <c r="M118" s="118">
        <f>'NB vs PL'!M37</f>
        <v>64225777.632313609</v>
      </c>
      <c r="N118" s="121">
        <f>'NB vs PL'!N37</f>
        <v>6.0282054356490096E-2</v>
      </c>
      <c r="O118" s="125">
        <f>'NB vs PL'!O37</f>
        <v>356538751.26646507</v>
      </c>
      <c r="P118" s="117">
        <f>'NB vs PL'!P37</f>
        <v>23142934.297521889</v>
      </c>
      <c r="Q118" s="121">
        <f>'NB vs PL'!Q37</f>
        <v>6.9415790839624486E-2</v>
      </c>
    </row>
    <row r="119" spans="2:17" ht="15" thickBot="1">
      <c r="B119" s="343"/>
      <c r="C119" s="158" t="s">
        <v>21</v>
      </c>
      <c r="D119" s="130">
        <f>'NB vs PL'!D38</f>
        <v>121286451.98752049</v>
      </c>
      <c r="E119" s="119">
        <f>'NB vs PL'!E38</f>
        <v>19526969.304234043</v>
      </c>
      <c r="F119" s="126">
        <f>'NB vs PL'!F38</f>
        <v>0.19189336255776057</v>
      </c>
      <c r="G119" s="127">
        <f>'NB vs PL'!G38</f>
        <v>22.143813266482415</v>
      </c>
      <c r="H119" s="128">
        <f>'NB vs PL'!H38</f>
        <v>2.2602018306012077</v>
      </c>
      <c r="I119" s="191">
        <f>'NB vs PL'!I38</f>
        <v>1.6098469045385158</v>
      </c>
      <c r="J119" s="192">
        <f>'NB vs PL'!J38</f>
        <v>4.9097221669667235E-2</v>
      </c>
      <c r="K119" s="126">
        <f>'NB vs PL'!K38</f>
        <v>3.1457460609199385E-2</v>
      </c>
      <c r="L119" s="129">
        <f>'NB vs PL'!L38</f>
        <v>195252619.29456916</v>
      </c>
      <c r="M119" s="120">
        <f>'NB vs PL'!M38</f>
        <v>36431538.967731774</v>
      </c>
      <c r="N119" s="126">
        <f>'NB vs PL'!N38</f>
        <v>0.22938730106078756</v>
      </c>
      <c r="O119" s="130">
        <f>'NB vs PL'!O38</f>
        <v>66227265.255049117</v>
      </c>
      <c r="P119" s="119">
        <f>'NB vs PL'!P38</f>
        <v>9022471.729344368</v>
      </c>
      <c r="Q119" s="126">
        <f>'NB vs PL'!Q38</f>
        <v>0.15772230215795038</v>
      </c>
    </row>
    <row r="120" spans="2:17">
      <c r="B120" s="344" t="s">
        <v>92</v>
      </c>
      <c r="C120" s="153" t="s">
        <v>200</v>
      </c>
      <c r="D120" s="116">
        <f>Package!D71</f>
        <v>281076660.76472312</v>
      </c>
      <c r="E120" s="110">
        <f>Package!E71</f>
        <v>10733585.05713135</v>
      </c>
      <c r="F120" s="112">
        <f>Package!F71</f>
        <v>3.9703569359183441E-2</v>
      </c>
      <c r="G120" s="113">
        <f>Package!G71</f>
        <v>51.317430657307604</v>
      </c>
      <c r="H120" s="114">
        <f>Package!H71</f>
        <v>-1.5070976324146983</v>
      </c>
      <c r="I120" s="185">
        <f>Package!I71</f>
        <v>2.4895028274724136</v>
      </c>
      <c r="J120" s="186">
        <f>Package!J71</f>
        <v>3.9918582982642281E-2</v>
      </c>
      <c r="K120" s="112">
        <f>Package!K71</f>
        <v>1.6296064555622991E-2</v>
      </c>
      <c r="L120" s="115">
        <f>Package!L71</f>
        <v>699741141.71028256</v>
      </c>
      <c r="M120" s="111">
        <f>Package!M71</f>
        <v>37513002.850060344</v>
      </c>
      <c r="N120" s="112">
        <f>Package!N71</f>
        <v>5.6646645844172269E-2</v>
      </c>
      <c r="O120" s="116">
        <f>Package!O71</f>
        <v>281795885.39817989</v>
      </c>
      <c r="P120" s="110">
        <f>Package!P71</f>
        <v>18734425.422735631</v>
      </c>
      <c r="Q120" s="112">
        <f>Package!Q71</f>
        <v>7.1216914193680883E-2</v>
      </c>
    </row>
    <row r="121" spans="2:17">
      <c r="B121" s="342"/>
      <c r="C121" s="154" t="s">
        <v>201</v>
      </c>
      <c r="D121" s="77">
        <f>Package!D72</f>
        <v>141711394.27209631</v>
      </c>
      <c r="E121" s="76">
        <f>Package!E72</f>
        <v>20930398.674000546</v>
      </c>
      <c r="F121" s="78">
        <f>Package!F72</f>
        <v>0.17329215221612676</v>
      </c>
      <c r="G121" s="95">
        <f>Package!G72</f>
        <v>25.872886881191363</v>
      </c>
      <c r="H121" s="81">
        <f>Package!H72</f>
        <v>2.2725076144651872</v>
      </c>
      <c r="I121" s="181">
        <f>Package!I72</f>
        <v>2.0874495262204205</v>
      </c>
      <c r="J121" s="182">
        <f>Package!J72</f>
        <v>6.8903574871255202E-3</v>
      </c>
      <c r="K121" s="78">
        <f>Package!K72</f>
        <v>3.3117815588587997E-3</v>
      </c>
      <c r="L121" s="79">
        <f>Package!L72</f>
        <v>295815382.83332264</v>
      </c>
      <c r="M121" s="80">
        <f>Package!M72</f>
        <v>44523375.03296876</v>
      </c>
      <c r="N121" s="78">
        <f>Package!N72</f>
        <v>0.17717783952898983</v>
      </c>
      <c r="O121" s="77">
        <f>Package!O72</f>
        <v>63832006.696706623</v>
      </c>
      <c r="P121" s="76">
        <f>Package!P72</f>
        <v>8093282.9944109023</v>
      </c>
      <c r="Q121" s="78">
        <f>Package!Q72</f>
        <v>0.14520036442954223</v>
      </c>
    </row>
    <row r="122" spans="2:17" ht="15" customHeight="1">
      <c r="B122" s="342"/>
      <c r="C122" s="154" t="s">
        <v>202</v>
      </c>
      <c r="D122" s="77">
        <f>Package!D73</f>
        <v>30335854.999146774</v>
      </c>
      <c r="E122" s="76">
        <f>Package!E73</f>
        <v>-3060129.091620747</v>
      </c>
      <c r="F122" s="78">
        <f>Package!F73</f>
        <v>-9.163164898221203E-2</v>
      </c>
      <c r="G122" s="95">
        <f>Package!G73</f>
        <v>5.5385535430561639</v>
      </c>
      <c r="H122" s="81">
        <f>Package!H73</f>
        <v>-0.98695890718309531</v>
      </c>
      <c r="I122" s="181">
        <f>Package!I73</f>
        <v>2.1204648835498112</v>
      </c>
      <c r="J122" s="182">
        <f>Package!J73</f>
        <v>2.1355529604312196E-2</v>
      </c>
      <c r="K122" s="78">
        <f>Package!K73</f>
        <v>1.0173614616204824E-2</v>
      </c>
      <c r="L122" s="79">
        <f>Package!L73</f>
        <v>64326115.238149717</v>
      </c>
      <c r="M122" s="80">
        <f>Package!M73</f>
        <v>-5775707.3509954512</v>
      </c>
      <c r="N122" s="78">
        <f>Package!N73</f>
        <v>-8.2390259449399594E-2</v>
      </c>
      <c r="O122" s="77">
        <f>Package!O73</f>
        <v>13194780.334763944</v>
      </c>
      <c r="P122" s="76">
        <f>Package!P73</f>
        <v>-706573.54502239637</v>
      </c>
      <c r="Q122" s="78">
        <f>Package!Q73</f>
        <v>-5.0827678450068789E-2</v>
      </c>
    </row>
    <row r="123" spans="2:17" ht="15" thickBot="1">
      <c r="B123" s="345"/>
      <c r="C123" s="155" t="s">
        <v>203</v>
      </c>
      <c r="D123" s="144">
        <f>Package!D74</f>
        <v>84476828.623790607</v>
      </c>
      <c r="E123" s="138">
        <f>Package!E74</f>
        <v>5604375.2436628491</v>
      </c>
      <c r="F123" s="140">
        <f>Package!F74</f>
        <v>7.1056179990400745E-2</v>
      </c>
      <c r="G123" s="141">
        <f>Package!G74</f>
        <v>15.423314704451331</v>
      </c>
      <c r="H123" s="142">
        <f>Package!H74</f>
        <v>1.1785727971016513E-2</v>
      </c>
      <c r="I123" s="183">
        <f>Package!I74</f>
        <v>2.5178858304061382</v>
      </c>
      <c r="J123" s="184">
        <f>Package!J74</f>
        <v>1.9610800970172981E-2</v>
      </c>
      <c r="K123" s="140">
        <f>Package!K74</f>
        <v>7.8497366139069595E-3</v>
      </c>
      <c r="L123" s="143">
        <f>Package!L74</f>
        <v>212703009.78949004</v>
      </c>
      <c r="M123" s="139">
        <f>Package!M74</f>
        <v>15657928.999564588</v>
      </c>
      <c r="N123" s="140">
        <f>Package!N74</f>
        <v>7.9463688902022808E-2</v>
      </c>
      <c r="O123" s="144">
        <f>Package!O74</f>
        <v>51078682.25206361</v>
      </c>
      <c r="P123" s="138">
        <f>Package!P74</f>
        <v>4694980.382588841</v>
      </c>
      <c r="Q123" s="140">
        <f>Package!Q74</f>
        <v>0.10122047601549068</v>
      </c>
    </row>
    <row r="124" spans="2:17">
      <c r="B124" s="341" t="s">
        <v>212</v>
      </c>
      <c r="C124" s="159" t="s">
        <v>213</v>
      </c>
      <c r="D124" s="116">
        <f>Flavor!D211</f>
        <v>135243604.32431149</v>
      </c>
      <c r="E124" s="110">
        <f>Flavor!E211</f>
        <v>7128362.4596536607</v>
      </c>
      <c r="F124" s="112">
        <f>Flavor!F211</f>
        <v>5.5640237304349242E-2</v>
      </c>
      <c r="G124" s="113">
        <f>Flavor!G211</f>
        <v>8.2380352932496184</v>
      </c>
      <c r="H124" s="114">
        <f>Flavor!H211</f>
        <v>-0.14270735502100784</v>
      </c>
      <c r="I124" s="185">
        <f>Flavor!I211</f>
        <v>2.5049174185801544</v>
      </c>
      <c r="J124" s="186">
        <f>Flavor!J211</f>
        <v>0.1017892291887792</v>
      </c>
      <c r="K124" s="112">
        <f>Flavor!K211</f>
        <v>4.2356970234933115E-2</v>
      </c>
      <c r="L124" s="115">
        <f>Flavor!L211</f>
        <v>338774060.22353017</v>
      </c>
      <c r="M124" s="111">
        <f>Flavor!M211</f>
        <v>30896711.007876873</v>
      </c>
      <c r="N124" s="112">
        <f>Flavor!N211</f>
        <v>0.10035395941464732</v>
      </c>
      <c r="O124" s="116">
        <f>Flavor!O211</f>
        <v>129712791.17755492</v>
      </c>
      <c r="P124" s="110">
        <f>Flavor!P211</f>
        <v>4335976.1382060647</v>
      </c>
      <c r="Q124" s="112">
        <f>Flavor!Q211</f>
        <v>3.4583556272706734E-2</v>
      </c>
    </row>
    <row r="125" spans="2:17">
      <c r="B125" s="342"/>
      <c r="C125" s="154" t="s">
        <v>214</v>
      </c>
      <c r="D125" s="77">
        <f>Flavor!D212</f>
        <v>397221035.7542814</v>
      </c>
      <c r="E125" s="76">
        <f>Flavor!E212</f>
        <v>-35127005.334268272</v>
      </c>
      <c r="F125" s="78">
        <f>Flavor!F212</f>
        <v>-8.1247055603228396E-2</v>
      </c>
      <c r="G125" s="95">
        <f>Flavor!G212</f>
        <v>24.195753493214937</v>
      </c>
      <c r="H125" s="81">
        <f>Flavor!H212</f>
        <v>-4.0865774309608227</v>
      </c>
      <c r="I125" s="181">
        <f>Flavor!I212</f>
        <v>2.2392552850429515</v>
      </c>
      <c r="J125" s="182">
        <f>Flavor!J212</f>
        <v>9.7016691499183239E-2</v>
      </c>
      <c r="K125" s="78">
        <f>Flavor!K212</f>
        <v>4.5287528565478199E-2</v>
      </c>
      <c r="L125" s="79">
        <f>Flavor!L212</f>
        <v>889479303.64300978</v>
      </c>
      <c r="M125" s="80">
        <f>Flavor!M212</f>
        <v>-36713355.819928169</v>
      </c>
      <c r="N125" s="78">
        <f>Flavor!N212</f>
        <v>-3.9639005389242421E-2</v>
      </c>
      <c r="O125" s="77">
        <f>Flavor!O212</f>
        <v>203444409.25319892</v>
      </c>
      <c r="P125" s="76">
        <f>Flavor!P212</f>
        <v>-7137228.2965070605</v>
      </c>
      <c r="Q125" s="78">
        <f>Flavor!Q212</f>
        <v>-3.3892928080314598E-2</v>
      </c>
    </row>
    <row r="126" spans="2:17">
      <c r="B126" s="342"/>
      <c r="C126" s="154" t="s">
        <v>215</v>
      </c>
      <c r="D126" s="77">
        <f>Flavor!D213</f>
        <v>210229360.80376109</v>
      </c>
      <c r="E126" s="76">
        <f>Flavor!E213</f>
        <v>28093041.862450629</v>
      </c>
      <c r="F126" s="78">
        <f>Flavor!F213</f>
        <v>0.15424184493101023</v>
      </c>
      <c r="G126" s="95">
        <f>Flavor!G213</f>
        <v>12.805610310604303</v>
      </c>
      <c r="H126" s="81">
        <f>Flavor!H213</f>
        <v>0.8910434430413865</v>
      </c>
      <c r="I126" s="181">
        <f>Flavor!I213</f>
        <v>2.4847250974606752</v>
      </c>
      <c r="J126" s="182">
        <f>Flavor!J213</f>
        <v>9.8309106997651607E-2</v>
      </c>
      <c r="K126" s="78">
        <f>Flavor!K213</f>
        <v>4.1195293440259434E-2</v>
      </c>
      <c r="L126" s="79">
        <f>Flavor!L213</f>
        <v>522362169.01222074</v>
      </c>
      <c r="M126" s="80">
        <f>Flavor!M213</f>
        <v>87709145.046604156</v>
      </c>
      <c r="N126" s="78">
        <f>Flavor!N213</f>
        <v>0.2017911764339696</v>
      </c>
      <c r="O126" s="77">
        <f>Flavor!O213</f>
        <v>162332838.38762897</v>
      </c>
      <c r="P126" s="76">
        <f>Flavor!P213</f>
        <v>17343006.53903982</v>
      </c>
      <c r="Q126" s="78">
        <f>Flavor!Q213</f>
        <v>0.11961532969533256</v>
      </c>
    </row>
    <row r="127" spans="2:17">
      <c r="B127" s="342"/>
      <c r="C127" s="154" t="s">
        <v>216</v>
      </c>
      <c r="D127" s="77">
        <f>Flavor!D214</f>
        <v>49443018.841989398</v>
      </c>
      <c r="E127" s="76">
        <f>Flavor!E214</f>
        <v>-2626082.6957982183</v>
      </c>
      <c r="F127" s="78">
        <f>Flavor!F214</f>
        <v>-5.0434569029243113E-2</v>
      </c>
      <c r="G127" s="95">
        <f>Flavor!G214</f>
        <v>3.0117012649883628</v>
      </c>
      <c r="H127" s="81">
        <f>Flavor!H214</f>
        <v>-0.39443319304797297</v>
      </c>
      <c r="I127" s="181">
        <f>Flavor!I214</f>
        <v>1.9355470616257426</v>
      </c>
      <c r="J127" s="182">
        <f>Flavor!J214</f>
        <v>0.11643876079509741</v>
      </c>
      <c r="K127" s="78">
        <f>Flavor!K214</f>
        <v>6.4008701813921071E-2</v>
      </c>
      <c r="L127" s="79">
        <f>Flavor!L214</f>
        <v>95699289.837518811</v>
      </c>
      <c r="M127" s="80">
        <f>Flavor!M214</f>
        <v>979955.0133356452</v>
      </c>
      <c r="N127" s="78">
        <f>Flavor!N214</f>
        <v>1.0345881494571571E-2</v>
      </c>
      <c r="O127" s="77">
        <f>Flavor!O214</f>
        <v>24698630.157295316</v>
      </c>
      <c r="P127" s="76">
        <f>Flavor!P214</f>
        <v>-451089.23844185844</v>
      </c>
      <c r="Q127" s="78">
        <f>Flavor!Q214</f>
        <v>-1.7936153932529248E-2</v>
      </c>
    </row>
    <row r="128" spans="2:17">
      <c r="B128" s="342"/>
      <c r="C128" s="154" t="s">
        <v>217</v>
      </c>
      <c r="D128" s="77">
        <f>Flavor!D215</f>
        <v>247753146.04206717</v>
      </c>
      <c r="E128" s="76">
        <f>Flavor!E215</f>
        <v>41510893.263498843</v>
      </c>
      <c r="F128" s="78">
        <f>Flavor!F215</f>
        <v>0.20127249729019858</v>
      </c>
      <c r="G128" s="95">
        <f>Flavor!G215</f>
        <v>15.091280443945436</v>
      </c>
      <c r="H128" s="81">
        <f>Flavor!H215</f>
        <v>1.5998080899945784</v>
      </c>
      <c r="I128" s="181">
        <f>Flavor!I215</f>
        <v>2.243084474239414</v>
      </c>
      <c r="J128" s="182">
        <f>Flavor!J215</f>
        <v>2.977874380105705E-2</v>
      </c>
      <c r="K128" s="78">
        <f>Flavor!K215</f>
        <v>1.3454419509933322E-2</v>
      </c>
      <c r="L128" s="79">
        <f>Flavor!L215</f>
        <v>555731235.33093095</v>
      </c>
      <c r="M128" s="80">
        <f>Flavor!M215</f>
        <v>99254075.397609532</v>
      </c>
      <c r="N128" s="78">
        <f>Flavor!N215</f>
        <v>0.21743492141448606</v>
      </c>
      <c r="O128" s="77">
        <f>Flavor!O215</f>
        <v>131384867.31721047</v>
      </c>
      <c r="P128" s="76">
        <f>Flavor!P215</f>
        <v>17887616.242059022</v>
      </c>
      <c r="Q128" s="78">
        <f>Flavor!Q215</f>
        <v>0.15760396020706138</v>
      </c>
    </row>
    <row r="129" spans="2:17">
      <c r="B129" s="342"/>
      <c r="C129" s="154" t="s">
        <v>218</v>
      </c>
      <c r="D129" s="77">
        <f>Flavor!D216</f>
        <v>44155614.437388614</v>
      </c>
      <c r="E129" s="76">
        <f>Flavor!E216</f>
        <v>3938015.1935606599</v>
      </c>
      <c r="F129" s="78">
        <f>Flavor!F216</f>
        <v>9.7917709351211774E-2</v>
      </c>
      <c r="G129" s="95">
        <f>Flavor!G216</f>
        <v>2.6896318827620953</v>
      </c>
      <c r="H129" s="81">
        <f>Flavor!H216</f>
        <v>5.8771227244839963E-2</v>
      </c>
      <c r="I129" s="181">
        <f>Flavor!I216</f>
        <v>2.3643286589598613</v>
      </c>
      <c r="J129" s="182">
        <f>Flavor!J216</f>
        <v>6.2752499357081604E-2</v>
      </c>
      <c r="K129" s="78">
        <f>Flavor!K216</f>
        <v>2.7265011020930898E-2</v>
      </c>
      <c r="L129" s="79">
        <f>Flavor!L216</f>
        <v>104398384.6682997</v>
      </c>
      <c r="M129" s="80">
        <f>Flavor!M216</f>
        <v>11834517.052246496</v>
      </c>
      <c r="N129" s="78">
        <f>Flavor!N216</f>
        <v>0.12785244779674756</v>
      </c>
      <c r="O129" s="77">
        <f>Flavor!O216</f>
        <v>59590267.385819912</v>
      </c>
      <c r="P129" s="76">
        <f>Flavor!P216</f>
        <v>2806819.1930541098</v>
      </c>
      <c r="Q129" s="78">
        <f>Flavor!Q216</f>
        <v>4.943023508409794E-2</v>
      </c>
    </row>
    <row r="130" spans="2:17">
      <c r="B130" s="342"/>
      <c r="C130" s="154" t="s">
        <v>219</v>
      </c>
      <c r="D130" s="77">
        <f>Flavor!D217</f>
        <v>2767570.9397760844</v>
      </c>
      <c r="E130" s="76">
        <f>Flavor!E217</f>
        <v>-671157.62666483643</v>
      </c>
      <c r="F130" s="78">
        <f>Flavor!F217</f>
        <v>-0.1951760988682755</v>
      </c>
      <c r="G130" s="95">
        <f>Flavor!G217</f>
        <v>0.16857985405191517</v>
      </c>
      <c r="H130" s="81">
        <f>Flavor!H217</f>
        <v>-5.6366832487089374E-2</v>
      </c>
      <c r="I130" s="181">
        <f>Flavor!I217</f>
        <v>3.3053035920598131</v>
      </c>
      <c r="J130" s="182">
        <f>Flavor!J217</f>
        <v>6.1033981787704139E-2</v>
      </c>
      <c r="K130" s="78">
        <f>Flavor!K217</f>
        <v>1.8812857474747605E-2</v>
      </c>
      <c r="L130" s="79">
        <f>Flavor!L217</f>
        <v>9147662.1685222443</v>
      </c>
      <c r="M130" s="80">
        <f>Flavor!M217</f>
        <v>-2008500.41755661</v>
      </c>
      <c r="N130" s="78">
        <f>Flavor!N217</f>
        <v>-0.18003506152401402</v>
      </c>
      <c r="O130" s="77">
        <f>Flavor!O217</f>
        <v>5646241.6967308819</v>
      </c>
      <c r="P130" s="76">
        <f>Flavor!P217</f>
        <v>-1088945.2427634448</v>
      </c>
      <c r="Q130" s="78">
        <f>Flavor!Q217</f>
        <v>-0.16168003242463855</v>
      </c>
    </row>
    <row r="131" spans="2:17">
      <c r="B131" s="342"/>
      <c r="C131" s="154" t="s">
        <v>220</v>
      </c>
      <c r="D131" s="77">
        <f>Flavor!D218</f>
        <v>26221753.838498823</v>
      </c>
      <c r="E131" s="76">
        <f>Flavor!E218</f>
        <v>-18865.657616391778</v>
      </c>
      <c r="F131" s="78">
        <f>Flavor!F218</f>
        <v>-7.1894863683324007E-4</v>
      </c>
      <c r="G131" s="95">
        <f>Flavor!G218</f>
        <v>1.597234373127586</v>
      </c>
      <c r="H131" s="81">
        <f>Flavor!H218</f>
        <v>-0.1193129769562995</v>
      </c>
      <c r="I131" s="181">
        <f>Flavor!I218</f>
        <v>2.5228768732733311</v>
      </c>
      <c r="J131" s="182">
        <f>Flavor!J218</f>
        <v>-5.2827600725450896E-2</v>
      </c>
      <c r="K131" s="78">
        <f>Flavor!K218</f>
        <v>-2.050996193807748E-2</v>
      </c>
      <c r="L131" s="79">
        <f>Flavor!L218</f>
        <v>66154256.335814878</v>
      </c>
      <c r="M131" s="80">
        <f>Flavor!M218</f>
        <v>-1433824.700828746</v>
      </c>
      <c r="N131" s="78">
        <f>Flavor!N218</f>
        <v>-2.1214164965733855E-2</v>
      </c>
      <c r="O131" s="77">
        <f>Flavor!O218</f>
        <v>34756555.078325763</v>
      </c>
      <c r="P131" s="76">
        <f>Flavor!P218</f>
        <v>-106363.67102923989</v>
      </c>
      <c r="Q131" s="78">
        <f>Flavor!Q218</f>
        <v>-3.0509112502580616E-3</v>
      </c>
    </row>
    <row r="132" spans="2:17">
      <c r="B132" s="342"/>
      <c r="C132" s="154" t="s">
        <v>221</v>
      </c>
      <c r="D132" s="77">
        <f>Flavor!D219</f>
        <v>14102324.713636283</v>
      </c>
      <c r="E132" s="76">
        <f>Flavor!E219</f>
        <v>-12535481.57808492</v>
      </c>
      <c r="F132" s="78">
        <f>Flavor!F219</f>
        <v>-0.47058986167268729</v>
      </c>
      <c r="G132" s="95">
        <f>Flavor!G219</f>
        <v>0.8590088181117651</v>
      </c>
      <c r="H132" s="81">
        <f>Flavor!H219</f>
        <v>-0.88352076694133286</v>
      </c>
      <c r="I132" s="181">
        <f>Flavor!I219</f>
        <v>2.3812426548621821</v>
      </c>
      <c r="J132" s="182">
        <f>Flavor!J219</f>
        <v>0.51148451175058662</v>
      </c>
      <c r="K132" s="78">
        <f>Flavor!K219</f>
        <v>0.27355650977371299</v>
      </c>
      <c r="L132" s="79">
        <f>Flavor!L219</f>
        <v>33581057.140827827</v>
      </c>
      <c r="M132" s="80">
        <f>Flavor!M219</f>
        <v>-16225198.087747186</v>
      </c>
      <c r="N132" s="78">
        <f>Flavor!N219</f>
        <v>-0.32576627199304897</v>
      </c>
      <c r="O132" s="77">
        <f>Flavor!O219</f>
        <v>6392826.0377991647</v>
      </c>
      <c r="P132" s="76">
        <f>Flavor!P219</f>
        <v>-2408904.3494998775</v>
      </c>
      <c r="Q132" s="78">
        <f>Flavor!Q219</f>
        <v>-0.2736853145349627</v>
      </c>
    </row>
    <row r="133" spans="2:17">
      <c r="B133" s="342"/>
      <c r="C133" s="154" t="s">
        <v>222</v>
      </c>
      <c r="D133" s="77">
        <f>Flavor!D220</f>
        <v>5595633.996317761</v>
      </c>
      <c r="E133" s="76">
        <f>Flavor!E220</f>
        <v>-381950.23049017414</v>
      </c>
      <c r="F133" s="78">
        <f>Flavor!F220</f>
        <v>-6.3897088856937415E-2</v>
      </c>
      <c r="G133" s="95">
        <f>Flavor!G220</f>
        <v>0.34084443830137318</v>
      </c>
      <c r="H133" s="81">
        <f>Flavor!H220</f>
        <v>-5.0183157901126929E-2</v>
      </c>
      <c r="I133" s="181">
        <f>Flavor!I220</f>
        <v>3.3962243777823797</v>
      </c>
      <c r="J133" s="182">
        <f>Flavor!J220</f>
        <v>0.11464667724527411</v>
      </c>
      <c r="K133" s="78">
        <f>Flavor!K220</f>
        <v>3.4936450606215891E-2</v>
      </c>
      <c r="L133" s="79">
        <f>Flavor!L220</f>
        <v>19004028.587442219</v>
      </c>
      <c r="M133" s="80">
        <f>Flavor!M220</f>
        <v>-611878.5143330358</v>
      </c>
      <c r="N133" s="78">
        <f>Flavor!N220</f>
        <v>-3.119297573945282E-2</v>
      </c>
      <c r="O133" s="77">
        <f>Flavor!O220</f>
        <v>12132795.243201075</v>
      </c>
      <c r="P133" s="76">
        <f>Flavor!P220</f>
        <v>-887333.78558190539</v>
      </c>
      <c r="Q133" s="78">
        <f>Flavor!Q220</f>
        <v>-6.8150921056182992E-2</v>
      </c>
    </row>
    <row r="134" spans="2:17">
      <c r="B134" s="342"/>
      <c r="C134" s="154" t="s">
        <v>223</v>
      </c>
      <c r="D134" s="77">
        <f>Flavor!D221</f>
        <v>2556473.4008874516</v>
      </c>
      <c r="E134" s="76">
        <f>Flavor!E221</f>
        <v>507298.87558107544</v>
      </c>
      <c r="F134" s="78">
        <f>Flavor!F221</f>
        <v>0.24756255229418694</v>
      </c>
      <c r="G134" s="95">
        <f>Flavor!G221</f>
        <v>0.1557213607843701</v>
      </c>
      <c r="H134" s="81">
        <f>Flavor!H221</f>
        <v>2.1673264023742478E-2</v>
      </c>
      <c r="I134" s="181">
        <f>Flavor!I221</f>
        <v>2.957080908432788</v>
      </c>
      <c r="J134" s="182">
        <f>Flavor!J221</f>
        <v>0.33700242591502239</v>
      </c>
      <c r="K134" s="78">
        <f>Flavor!K221</f>
        <v>0.1286230271969486</v>
      </c>
      <c r="L134" s="79">
        <f>Flavor!L221</f>
        <v>7559698.6866805246</v>
      </c>
      <c r="M134" s="80">
        <f>Flavor!M221</f>
        <v>2190700.6060017319</v>
      </c>
      <c r="N134" s="78">
        <f>Flavor!N221</f>
        <v>0.40802782438781682</v>
      </c>
      <c r="O134" s="77">
        <f>Flavor!O221</f>
        <v>3868911.4218441145</v>
      </c>
      <c r="P134" s="76">
        <f>Flavor!P221</f>
        <v>551575.19560517091</v>
      </c>
      <c r="Q134" s="78">
        <f>Flavor!Q221</f>
        <v>0.1662705128417217</v>
      </c>
    </row>
    <row r="135" spans="2:17">
      <c r="B135" s="342"/>
      <c r="C135" s="154" t="s">
        <v>224</v>
      </c>
      <c r="D135" s="77">
        <f>Flavor!D222</f>
        <v>14838344.490033025</v>
      </c>
      <c r="E135" s="76">
        <f>Flavor!E222</f>
        <v>-197325.17501243576</v>
      </c>
      <c r="F135" s="78">
        <f>Flavor!F222</f>
        <v>-1.3123803555698772E-2</v>
      </c>
      <c r="G135" s="95">
        <f>Flavor!G222</f>
        <v>0.90384167305362428</v>
      </c>
      <c r="H135" s="81">
        <f>Flavor!H222</f>
        <v>-7.9726528302726973E-2</v>
      </c>
      <c r="I135" s="181">
        <f>Flavor!I222</f>
        <v>2.213296490995615</v>
      </c>
      <c r="J135" s="182">
        <f>Flavor!J222</f>
        <v>-1.839842286235438E-2</v>
      </c>
      <c r="K135" s="78">
        <f>Flavor!K222</f>
        <v>-8.2441478663177626E-3</v>
      </c>
      <c r="L135" s="79">
        <f>Flavor!L222</f>
        <v>32841655.791974213</v>
      </c>
      <c r="M135" s="80">
        <f>Flavor!M222</f>
        <v>-713371.72595630214</v>
      </c>
      <c r="N135" s="78">
        <f>Flavor!N222</f>
        <v>-2.1259756844934898E-2</v>
      </c>
      <c r="O135" s="77">
        <f>Flavor!O222</f>
        <v>13884596.957776576</v>
      </c>
      <c r="P135" s="76">
        <f>Flavor!P222</f>
        <v>-1641742.8567073196</v>
      </c>
      <c r="Q135" s="78">
        <f>Flavor!Q222</f>
        <v>-0.10573920681394619</v>
      </c>
    </row>
    <row r="136" spans="2:17" ht="15" thickBot="1">
      <c r="B136" s="343"/>
      <c r="C136" s="160" t="s">
        <v>225</v>
      </c>
      <c r="D136" s="144">
        <f>Flavor!D223</f>
        <v>5070259.0473507596</v>
      </c>
      <c r="E136" s="138">
        <f>Flavor!E223</f>
        <v>-175453.1264927052</v>
      </c>
      <c r="F136" s="140">
        <f>Flavor!F223</f>
        <v>-3.3446960236888673E-2</v>
      </c>
      <c r="G136" s="141">
        <f>Flavor!G223</f>
        <v>0.30884250080937337</v>
      </c>
      <c r="H136" s="142">
        <f>Flavor!H223</f>
        <v>-3.4309204608513111E-2</v>
      </c>
      <c r="I136" s="183">
        <f>Flavor!I223</f>
        <v>2.266410919357956</v>
      </c>
      <c r="J136" s="184">
        <f>Flavor!J223</f>
        <v>0.17295118787772878</v>
      </c>
      <c r="K136" s="140">
        <f>Flavor!K223</f>
        <v>8.2615005809278122E-2</v>
      </c>
      <c r="L136" s="143">
        <f>Flavor!L223</f>
        <v>11491290.468889229</v>
      </c>
      <c r="M136" s="139">
        <f>Flavor!M223</f>
        <v>509603.27001233026</v>
      </c>
      <c r="N136" s="140">
        <f>Flavor!N223</f>
        <v>4.6404824758116185E-2</v>
      </c>
      <c r="O136" s="144">
        <f>Flavor!O223</f>
        <v>12145734.252205519</v>
      </c>
      <c r="P136" s="138">
        <f>Flavor!P223</f>
        <v>339991.73528266326</v>
      </c>
      <c r="Q136" s="140">
        <f>Flavor!Q223</f>
        <v>2.8798843850380826E-2</v>
      </c>
    </row>
    <row r="137" spans="2:17">
      <c r="B137" s="344" t="s">
        <v>226</v>
      </c>
      <c r="C137" s="224" t="s">
        <v>338</v>
      </c>
      <c r="D137" s="116">
        <f>Fat!D71</f>
        <v>109037552.1525391</v>
      </c>
      <c r="E137" s="110">
        <f>Fat!E71</f>
        <v>4335575.9209824204</v>
      </c>
      <c r="F137" s="112">
        <f>Fat!F71</f>
        <v>4.1408730541952259E-2</v>
      </c>
      <c r="G137" s="113">
        <f>Fat!G71</f>
        <v>19.907476509813307</v>
      </c>
      <c r="H137" s="114">
        <f>Fat!H71</f>
        <v>-0.55109262852094787</v>
      </c>
      <c r="I137" s="185">
        <f>Fat!I71</f>
        <v>2.7134713141560494</v>
      </c>
      <c r="J137" s="186">
        <f>Fat!J71</f>
        <v>1.3146542378192017E-2</v>
      </c>
      <c r="K137" s="112">
        <f>Fat!K71</f>
        <v>4.8685041575708358E-3</v>
      </c>
      <c r="L137" s="115">
        <f>Fat!L71</f>
        <v>295870269.93170905</v>
      </c>
      <c r="M137" s="111">
        <f>Fat!M71</f>
        <v>13140929.859540105</v>
      </c>
      <c r="N137" s="112">
        <f>Fat!N71</f>
        <v>4.6478833276326313E-2</v>
      </c>
      <c r="O137" s="116">
        <f>Fat!O71</f>
        <v>80781045.781110242</v>
      </c>
      <c r="P137" s="110">
        <f>Fat!P71</f>
        <v>3114091.8401365876</v>
      </c>
      <c r="Q137" s="112">
        <f>Fat!Q71</f>
        <v>4.0095454786385411E-2</v>
      </c>
    </row>
    <row r="138" spans="2:17">
      <c r="B138" s="342"/>
      <c r="C138" s="225" t="s">
        <v>228</v>
      </c>
      <c r="D138" s="77">
        <f>Fat!D72</f>
        <v>6965210.3115366679</v>
      </c>
      <c r="E138" s="76">
        <f>Fat!E72</f>
        <v>1621773.1361029344</v>
      </c>
      <c r="F138" s="78">
        <f>Fat!F72</f>
        <v>0.30350747708964931</v>
      </c>
      <c r="G138" s="95">
        <f>Fat!G72</f>
        <v>1.2716697864681175</v>
      </c>
      <c r="H138" s="81">
        <f>Fat!H72</f>
        <v>0.22757221711385078</v>
      </c>
      <c r="I138" s="181">
        <f>Fat!I72</f>
        <v>3.1408210579058213</v>
      </c>
      <c r="J138" s="182">
        <f>Fat!J72</f>
        <v>0.11645535742496271</v>
      </c>
      <c r="K138" s="78">
        <f>Fat!K72</f>
        <v>3.8505712919058334E-2</v>
      </c>
      <c r="L138" s="79">
        <f>Fat!L72</f>
        <v>21876479.219217133</v>
      </c>
      <c r="M138" s="80">
        <f>Fat!M72</f>
        <v>5715971.1031610277</v>
      </c>
      <c r="N138" s="78">
        <f>Fat!N72</f>
        <v>0.35369996179030927</v>
      </c>
      <c r="O138" s="77">
        <f>Fat!O72</f>
        <v>7767001.1000716668</v>
      </c>
      <c r="P138" s="76">
        <f>Fat!P72</f>
        <v>2566598.9678491773</v>
      </c>
      <c r="Q138" s="78">
        <f>Fat!Q72</f>
        <v>0.49353855771001559</v>
      </c>
    </row>
    <row r="139" spans="2:17">
      <c r="B139" s="342"/>
      <c r="C139" s="225" t="s">
        <v>89</v>
      </c>
      <c r="D139" s="77">
        <f>Fat!D73</f>
        <v>238296425.53171709</v>
      </c>
      <c r="E139" s="76">
        <f>Fat!E73</f>
        <v>-1379054.821561873</v>
      </c>
      <c r="F139" s="78">
        <f>Fat!F73</f>
        <v>-5.7538419012623304E-3</v>
      </c>
      <c r="G139" s="95">
        <f>Fat!G73</f>
        <v>43.506850621597209</v>
      </c>
      <c r="H139" s="81">
        <f>Fat!H73</f>
        <v>-3.3252872429903348</v>
      </c>
      <c r="I139" s="181">
        <f>Fat!I73</f>
        <v>2.2662619986496475</v>
      </c>
      <c r="J139" s="182">
        <f>Fat!J73</f>
        <v>6.799973891044031E-2</v>
      </c>
      <c r="K139" s="78">
        <f>Fat!K73</f>
        <v>3.0933405970635878E-2</v>
      </c>
      <c r="L139" s="79">
        <f>Fat!L73</f>
        <v>540042133.59657609</v>
      </c>
      <c r="M139" s="80">
        <f>Fat!M73</f>
        <v>13172570.551097095</v>
      </c>
      <c r="N139" s="78">
        <f>Fat!N73</f>
        <v>2.5001578141950948E-2</v>
      </c>
      <c r="O139" s="77">
        <f>Fat!O73</f>
        <v>206177340.20357862</v>
      </c>
      <c r="P139" s="76">
        <f>Fat!P73</f>
        <v>11994774.910483658</v>
      </c>
      <c r="Q139" s="78">
        <f>Fat!Q73</f>
        <v>6.1770606915090467E-2</v>
      </c>
    </row>
    <row r="140" spans="2:17" ht="15" thickBot="1">
      <c r="B140" s="345"/>
      <c r="C140" s="226" t="s">
        <v>23</v>
      </c>
      <c r="D140" s="109">
        <f>Fat!D74</f>
        <v>193211029.85617551</v>
      </c>
      <c r="E140" s="103">
        <f>Fat!E74</f>
        <v>31158668.794726551</v>
      </c>
      <c r="F140" s="105">
        <f>Fat!F74</f>
        <v>0.19227531515515181</v>
      </c>
      <c r="G140" s="106">
        <f>Fat!G74</f>
        <v>35.275407071847802</v>
      </c>
      <c r="H140" s="107">
        <f>Fat!H74</f>
        <v>3.6106806537544109</v>
      </c>
      <c r="I140" s="193">
        <f>Fat!I74</f>
        <v>2.4091963356254547</v>
      </c>
      <c r="J140" s="194">
        <f>Fat!J74</f>
        <v>-4.9726320235448096E-2</v>
      </c>
      <c r="K140" s="105">
        <f>Fat!K74</f>
        <v>-2.0222807788168606E-2</v>
      </c>
      <c r="L140" s="108">
        <f>Fat!L74</f>
        <v>465483305.13191837</v>
      </c>
      <c r="M140" s="104">
        <f>Fat!M74</f>
        <v>67009083.082170367</v>
      </c>
      <c r="N140" s="105">
        <f>Fat!N74</f>
        <v>0.16816416062619111</v>
      </c>
      <c r="O140" s="109">
        <f>Fat!O74</f>
        <v>127497774.88959323</v>
      </c>
      <c r="P140" s="103">
        <f>Fat!P74</f>
        <v>13947551.942291945</v>
      </c>
      <c r="Q140" s="105">
        <f>Fat!Q74</f>
        <v>0.122831568096216</v>
      </c>
    </row>
    <row r="141" spans="2:17" hidden="1">
      <c r="B141" s="341" t="s">
        <v>229</v>
      </c>
      <c r="C141" s="157" t="s">
        <v>230</v>
      </c>
      <c r="D141" s="125">
        <f>Organic!D20</f>
        <v>46871268.101096973</v>
      </c>
      <c r="E141" s="117">
        <f>Organic!E20</f>
        <v>9028073.8273802027</v>
      </c>
      <c r="F141" s="121">
        <f>Organic!F20</f>
        <v>0.23856532199900657</v>
      </c>
      <c r="G141" s="122">
        <f>Organic!G20</f>
        <v>8.5574983139973337</v>
      </c>
      <c r="H141" s="123">
        <f>Organic!H20</f>
        <v>1.1630093623083404</v>
      </c>
      <c r="I141" s="189">
        <f>Organic!I20</f>
        <v>2.5129971382292968</v>
      </c>
      <c r="J141" s="190">
        <f>Organic!J20</f>
        <v>1.5838858323288019E-2</v>
      </c>
      <c r="K141" s="121">
        <f>Organic!K20</f>
        <v>6.3427530608448981E-3</v>
      </c>
      <c r="L141" s="124">
        <f>Organic!L20</f>
        <v>117787362.60323483</v>
      </c>
      <c r="M141" s="118">
        <f>Organic!M20</f>
        <v>23286916.684531331</v>
      </c>
      <c r="N141" s="121">
        <f>Organic!N20</f>
        <v>0.24642123598617213</v>
      </c>
      <c r="O141" s="125">
        <f>Organic!O20</f>
        <v>18338240.014364794</v>
      </c>
      <c r="P141" s="117">
        <f>Organic!P20</f>
        <v>3232555.4327279925</v>
      </c>
      <c r="Q141" s="121">
        <f>Organic!Q20</f>
        <v>0.21399595730058094</v>
      </c>
    </row>
    <row r="142" spans="2:17" hidden="1">
      <c r="B142" s="342"/>
      <c r="C142" s="161" t="s">
        <v>231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5" t="e">
        <f>#REF!</f>
        <v>#REF!</v>
      </c>
      <c r="J142" s="196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43"/>
      <c r="C143" s="158" t="s">
        <v>232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91" t="e">
        <f>#REF!</f>
        <v>#REF!</v>
      </c>
      <c r="J143" s="192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44" t="s">
        <v>93</v>
      </c>
      <c r="C144" s="153" t="s">
        <v>233</v>
      </c>
      <c r="D144" s="116">
        <f>Size!D122</f>
        <v>57760955.524308659</v>
      </c>
      <c r="E144" s="110">
        <f>Size!E122</f>
        <v>3450623.1201681048</v>
      </c>
      <c r="F144" s="112">
        <f>Size!F122</f>
        <v>6.353529738118549E-2</v>
      </c>
      <c r="G144" s="113">
        <f>Size!G122</f>
        <v>10.545677544887633</v>
      </c>
      <c r="H144" s="114">
        <f>Size!H122</f>
        <v>-6.6459211334747081E-2</v>
      </c>
      <c r="I144" s="185">
        <f>Size!I122</f>
        <v>3.2651111098744563</v>
      </c>
      <c r="J144" s="186">
        <f>Size!J122</f>
        <v>-3.7089023574634616E-2</v>
      </c>
      <c r="K144" s="112">
        <f>Size!K122</f>
        <v>-1.12316098588173E-2</v>
      </c>
      <c r="L144" s="115">
        <f>Size!L122</f>
        <v>188595937.59938455</v>
      </c>
      <c r="M144" s="111">
        <f>Size!M122</f>
        <v>9252350.6867671311</v>
      </c>
      <c r="N144" s="112">
        <f>Size!N122</f>
        <v>5.159008384991879E-2</v>
      </c>
      <c r="O144" s="116">
        <f>Size!O122</f>
        <v>174813330.36764297</v>
      </c>
      <c r="P144" s="110">
        <f>Size!P122</f>
        <v>11033982.441833228</v>
      </c>
      <c r="Q144" s="112">
        <f>Size!Q122</f>
        <v>6.7371024378675037E-2</v>
      </c>
    </row>
    <row r="145" spans="1:17">
      <c r="B145" s="342"/>
      <c r="C145" s="154" t="s">
        <v>234</v>
      </c>
      <c r="D145" s="77">
        <f>Size!D123</f>
        <v>104846233.97083417</v>
      </c>
      <c r="E145" s="76">
        <f>Size!E123</f>
        <v>-8083781.4488524348</v>
      </c>
      <c r="F145" s="78">
        <f>Size!F123</f>
        <v>-7.1582222129434186E-2</v>
      </c>
      <c r="G145" s="95">
        <f>Size!G123</f>
        <v>19.142248690587159</v>
      </c>
      <c r="H145" s="81">
        <f>Size!H123</f>
        <v>-2.9240638224375175</v>
      </c>
      <c r="I145" s="181">
        <f>Size!I123</f>
        <v>2.6143742522465061</v>
      </c>
      <c r="J145" s="182">
        <f>Size!J123</f>
        <v>9.4464941815481929E-2</v>
      </c>
      <c r="K145" s="78">
        <f>Size!K123</f>
        <v>3.7487437117061935E-2</v>
      </c>
      <c r="L145" s="79">
        <f>Size!L123</f>
        <v>274107294.53836179</v>
      </c>
      <c r="M145" s="80">
        <f>Size!M123</f>
        <v>-10466102.744825602</v>
      </c>
      <c r="N145" s="78">
        <f>Size!N123</f>
        <v>-3.6778219063149022E-2</v>
      </c>
      <c r="O145" s="77">
        <f>Size!O123</f>
        <v>53199790.791424096</v>
      </c>
      <c r="P145" s="76">
        <f>Size!P123</f>
        <v>-1701824.3024715334</v>
      </c>
      <c r="Q145" s="78">
        <f>Size!Q123</f>
        <v>-3.0997709257933197E-2</v>
      </c>
    </row>
    <row r="146" spans="1:17">
      <c r="B146" s="342"/>
      <c r="C146" s="154" t="s">
        <v>235</v>
      </c>
      <c r="D146" s="77">
        <f>Size!D124</f>
        <v>174195436.57268342</v>
      </c>
      <c r="E146" s="76">
        <f>Size!E124</f>
        <v>12292138.087638468</v>
      </c>
      <c r="F146" s="78">
        <f>Size!F124</f>
        <v>7.592271561270196E-2</v>
      </c>
      <c r="G146" s="95">
        <f>Size!G124</f>
        <v>31.803644645617769</v>
      </c>
      <c r="H146" s="81">
        <f>Size!H124</f>
        <v>0.16804477446323673</v>
      </c>
      <c r="I146" s="181">
        <f>Size!I124</f>
        <v>2.2299316313501771</v>
      </c>
      <c r="J146" s="182">
        <f>Size!J124</f>
        <v>4.5177718583571558E-2</v>
      </c>
      <c r="K146" s="78">
        <f>Size!K124</f>
        <v>2.0678630357211236E-2</v>
      </c>
      <c r="L146" s="79">
        <f>Size!L124</f>
        <v>388443914.05028027</v>
      </c>
      <c r="M146" s="80">
        <f>Size!M124</f>
        <v>34725049.195258677</v>
      </c>
      <c r="N146" s="78">
        <f>Size!N124</f>
        <v>9.8171323741784028E-2</v>
      </c>
      <c r="O146" s="77">
        <f>Size!O124</f>
        <v>76573464.770368844</v>
      </c>
      <c r="P146" s="76">
        <f>Size!P124</f>
        <v>7135535.9390318394</v>
      </c>
      <c r="Q146" s="78">
        <f>Size!Q124</f>
        <v>0.10276135908897684</v>
      </c>
    </row>
    <row r="147" spans="1:17">
      <c r="B147" s="342"/>
      <c r="C147" s="154" t="s">
        <v>236</v>
      </c>
      <c r="D147" s="77">
        <f>Size!D125</f>
        <v>96947657.332716912</v>
      </c>
      <c r="E147" s="76">
        <f>Size!E125</f>
        <v>11585139.401289672</v>
      </c>
      <c r="F147" s="78">
        <f>Size!F125</f>
        <v>0.13571693621544947</v>
      </c>
      <c r="G147" s="95">
        <f>Size!G125</f>
        <v>17.700170014203213</v>
      </c>
      <c r="H147" s="81">
        <f>Size!H125</f>
        <v>1.0204946367288521</v>
      </c>
      <c r="I147" s="181">
        <f>Size!I125</f>
        <v>2.0947025008796603</v>
      </c>
      <c r="J147" s="182">
        <f>Size!J125</f>
        <v>3.6795485362545843E-2</v>
      </c>
      <c r="K147" s="78">
        <f>Size!K125</f>
        <v>1.7880052444109003E-2</v>
      </c>
      <c r="L147" s="79">
        <f>Size!L125</f>
        <v>203076500.26926646</v>
      </c>
      <c r="M147" s="80">
        <f>Size!M125</f>
        <v>27408375.755976856</v>
      </c>
      <c r="N147" s="78">
        <f>Size!N125</f>
        <v>0.15602361459664452</v>
      </c>
      <c r="O147" s="77">
        <f>Size!O125</f>
        <v>47973102.315532565</v>
      </c>
      <c r="P147" s="76">
        <f>Size!P125</f>
        <v>5446477.6780972928</v>
      </c>
      <c r="Q147" s="78">
        <f>Size!Q125</f>
        <v>0.12807218359161465</v>
      </c>
    </row>
    <row r="148" spans="1:17">
      <c r="B148" s="342"/>
      <c r="C148" s="154" t="s">
        <v>237</v>
      </c>
      <c r="D148" s="77">
        <f>Size!D126</f>
        <v>72007889.154388607</v>
      </c>
      <c r="E148" s="76">
        <f>Size!E126</f>
        <v>5528085.9442815855</v>
      </c>
      <c r="F148" s="78">
        <f>Size!F126</f>
        <v>8.315436685048945E-2</v>
      </c>
      <c r="G148" s="95">
        <f>Size!G126</f>
        <v>13.146804321660026</v>
      </c>
      <c r="H148" s="81">
        <f>Size!H126</f>
        <v>0.15677586919889919</v>
      </c>
      <c r="I148" s="181">
        <f>Size!I126</f>
        <v>3.3601583873943612</v>
      </c>
      <c r="J148" s="182">
        <f>Size!J126</f>
        <v>-1.6931214864338795E-2</v>
      </c>
      <c r="K148" s="78">
        <f>Size!K126</f>
        <v>-5.0135521583480301E-3</v>
      </c>
      <c r="L148" s="79">
        <f>Size!L126</f>
        <v>241957912.70068234</v>
      </c>
      <c r="M148" s="80">
        <f>Size!M126</f>
        <v>17449660.519625366</v>
      </c>
      <c r="N148" s="78">
        <f>Size!N126</f>
        <v>7.7723915936742091E-2</v>
      </c>
      <c r="O148" s="77">
        <f>Size!O126</f>
        <v>207131596.13792157</v>
      </c>
      <c r="P148" s="76">
        <f>Size!P126</f>
        <v>15881756.438798875</v>
      </c>
      <c r="Q148" s="78">
        <f>Size!Q126</f>
        <v>8.3041933335914461E-2</v>
      </c>
    </row>
    <row r="149" spans="1:17" ht="15" customHeight="1">
      <c r="B149" s="342"/>
      <c r="C149" s="154" t="s">
        <v>238</v>
      </c>
      <c r="D149" s="77">
        <f>Size!D127</f>
        <v>146411156.95818135</v>
      </c>
      <c r="E149" s="76">
        <f>Size!E127</f>
        <v>22803357.669004917</v>
      </c>
      <c r="F149" s="78">
        <f>Size!F127</f>
        <v>0.18448154404607756</v>
      </c>
      <c r="G149" s="95">
        <f>Size!G127</f>
        <v>26.730943701322914</v>
      </c>
      <c r="H149" s="81">
        <f>Size!H127</f>
        <v>2.578212312545368</v>
      </c>
      <c r="I149" s="181">
        <f>Size!I127</f>
        <v>2.0786972359463798</v>
      </c>
      <c r="J149" s="182">
        <f>Size!J127</f>
        <v>1.293405775884926E-2</v>
      </c>
      <c r="K149" s="78">
        <f>Size!K127</f>
        <v>6.2611522440812447E-3</v>
      </c>
      <c r="L149" s="79">
        <f>Size!L127</f>
        <v>304344467.28068316</v>
      </c>
      <c r="M149" s="80">
        <f>Size!M127</f>
        <v>49000026.972307652</v>
      </c>
      <c r="N149" s="78">
        <f>Size!N127</f>
        <v>0.19189776332365444</v>
      </c>
      <c r="O149" s="77">
        <f>Size!O127</f>
        <v>65315874.870617718</v>
      </c>
      <c r="P149" s="76">
        <f>Size!P127</f>
        <v>9147561.546430096</v>
      </c>
      <c r="Q149" s="78">
        <f>Size!Q127</f>
        <v>0.16285982264827781</v>
      </c>
    </row>
    <row r="150" spans="1:17" ht="15" thickBot="1">
      <c r="B150" s="345"/>
      <c r="C150" s="155" t="s">
        <v>239</v>
      </c>
      <c r="D150" s="144">
        <f>Size!D128</f>
        <v>329091171.73939317</v>
      </c>
      <c r="E150" s="138">
        <f>Size!E128</f>
        <v>7405519.416941762</v>
      </c>
      <c r="F150" s="140">
        <f>Size!F128</f>
        <v>2.30209813943415E-2</v>
      </c>
      <c r="G150" s="141">
        <f>Size!G128</f>
        <v>60.083655966742533</v>
      </c>
      <c r="H150" s="142">
        <f>Size!H128</f>
        <v>-2.7731151823914786</v>
      </c>
      <c r="I150" s="183">
        <f>Size!I128</f>
        <v>2.3609560955142808</v>
      </c>
      <c r="J150" s="184">
        <f>Size!J128</f>
        <v>4.6955034478884272E-2</v>
      </c>
      <c r="K150" s="140">
        <f>Size!K128</f>
        <v>2.0291708275135496E-2</v>
      </c>
      <c r="L150" s="143">
        <f>Size!L128</f>
        <v>776969807.89805734</v>
      </c>
      <c r="M150" s="139">
        <f>Size!M128</f>
        <v>32588867.1040411</v>
      </c>
      <c r="N150" s="140">
        <f>Size!N128</f>
        <v>4.3779824708138293E-2</v>
      </c>
      <c r="O150" s="144">
        <f>Size!O128</f>
        <v>149775690.96581474</v>
      </c>
      <c r="P150" s="138">
        <f>Size!P128</f>
        <v>6593699.6755326688</v>
      </c>
      <c r="Q150" s="140">
        <f>Size!Q128</f>
        <v>4.6051180152710945E-2</v>
      </c>
    </row>
    <row r="151" spans="1:17">
      <c r="A151" s="50"/>
      <c r="B151" s="356"/>
      <c r="C151" s="356"/>
      <c r="D151" s="356"/>
      <c r="E151" s="356"/>
      <c r="F151" s="356"/>
      <c r="G151" s="356"/>
      <c r="H151" s="356"/>
      <c r="I151" s="356"/>
      <c r="J151" s="356"/>
      <c r="K151" s="356"/>
      <c r="L151" s="356"/>
      <c r="M151" s="356"/>
      <c r="N151" s="356"/>
      <c r="O151" s="356"/>
      <c r="P151" s="356"/>
      <c r="Q151" s="356"/>
    </row>
    <row r="152" spans="1:17">
      <c r="A152" s="50"/>
      <c r="B152" s="356"/>
      <c r="C152" s="356"/>
      <c r="D152" s="356"/>
      <c r="E152" s="356"/>
      <c r="F152" s="356"/>
      <c r="G152" s="356"/>
      <c r="H152" s="356"/>
      <c r="I152" s="356"/>
      <c r="J152" s="356"/>
      <c r="K152" s="356"/>
      <c r="L152" s="356"/>
      <c r="M152" s="356"/>
      <c r="N152" s="356"/>
      <c r="O152" s="356"/>
      <c r="P152" s="356"/>
      <c r="Q152" s="356"/>
    </row>
    <row r="153" spans="1:17">
      <c r="A153" s="50"/>
      <c r="B153" s="50"/>
      <c r="C153" s="180" t="s">
        <v>308</v>
      </c>
      <c r="D153" s="180"/>
      <c r="E153" s="180"/>
      <c r="F153" s="180"/>
      <c r="G153" s="180"/>
      <c r="H153" s="180"/>
      <c r="I153" s="178"/>
      <c r="J153" s="178"/>
      <c r="K153" s="178"/>
      <c r="L153" s="354"/>
      <c r="M153" s="354"/>
      <c r="N153" s="354"/>
      <c r="O153" s="354"/>
      <c r="P153" s="354"/>
      <c r="Q153" s="354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8"/>
      <c r="J155" s="198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53"/>
      <c r="C156" s="57"/>
      <c r="D156" s="58"/>
      <c r="E156" s="58"/>
      <c r="F156" s="59"/>
      <c r="G156" s="60"/>
      <c r="H156" s="60"/>
      <c r="I156" s="199"/>
      <c r="J156" s="199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53"/>
      <c r="C157" s="57"/>
      <c r="D157" s="58"/>
      <c r="E157" s="58"/>
      <c r="F157" s="59"/>
      <c r="G157" s="60"/>
      <c r="H157" s="60"/>
      <c r="I157" s="199"/>
      <c r="J157" s="199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53"/>
      <c r="C158" s="57"/>
      <c r="D158" s="58"/>
      <c r="E158" s="58"/>
      <c r="F158" s="59"/>
      <c r="G158" s="60"/>
      <c r="H158" s="60"/>
      <c r="I158" s="199"/>
      <c r="J158" s="199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53"/>
      <c r="C159" s="64"/>
      <c r="D159" s="61"/>
      <c r="E159" s="61"/>
      <c r="F159" s="62"/>
      <c r="G159" s="63"/>
      <c r="H159" s="63"/>
      <c r="I159" s="200"/>
      <c r="J159" s="200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53"/>
      <c r="C160" s="64"/>
      <c r="D160" s="61"/>
      <c r="E160" s="61"/>
      <c r="F160" s="62"/>
      <c r="G160" s="63"/>
      <c r="H160" s="63"/>
      <c r="I160" s="200"/>
      <c r="J160" s="200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53"/>
      <c r="C161" s="64"/>
      <c r="D161" s="61"/>
      <c r="E161" s="61"/>
      <c r="F161" s="62"/>
      <c r="G161" s="63"/>
      <c r="H161" s="63"/>
      <c r="I161" s="200"/>
      <c r="J161" s="200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53"/>
      <c r="C162" s="64"/>
      <c r="D162" s="61"/>
      <c r="E162" s="61"/>
      <c r="F162" s="62"/>
      <c r="G162" s="63"/>
      <c r="H162" s="63"/>
      <c r="I162" s="200"/>
      <c r="J162" s="200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53"/>
      <c r="C163" s="64"/>
      <c r="D163" s="61"/>
      <c r="E163" s="61"/>
      <c r="F163" s="62"/>
      <c r="G163" s="63"/>
      <c r="H163" s="63"/>
      <c r="I163" s="200"/>
      <c r="J163" s="200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53"/>
      <c r="C164" s="64"/>
      <c r="D164" s="61"/>
      <c r="E164" s="61"/>
      <c r="F164" s="62"/>
      <c r="G164" s="63"/>
      <c r="H164" s="63"/>
      <c r="I164" s="200"/>
      <c r="J164" s="200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53"/>
      <c r="C165" s="64"/>
      <c r="D165" s="61"/>
      <c r="E165" s="61"/>
      <c r="F165" s="62"/>
      <c r="G165" s="63"/>
      <c r="H165" s="63"/>
      <c r="I165" s="200"/>
      <c r="J165" s="200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53"/>
      <c r="C166" s="64"/>
      <c r="D166" s="61"/>
      <c r="E166" s="61"/>
      <c r="F166" s="62"/>
      <c r="G166" s="63"/>
      <c r="H166" s="63"/>
      <c r="I166" s="200"/>
      <c r="J166" s="200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53"/>
      <c r="C167" s="64"/>
      <c r="D167" s="61"/>
      <c r="E167" s="61"/>
      <c r="F167" s="62"/>
      <c r="G167" s="63"/>
      <c r="H167" s="63"/>
      <c r="I167" s="200"/>
      <c r="J167" s="200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53"/>
      <c r="C168" s="64"/>
      <c r="D168" s="61"/>
      <c r="E168" s="61"/>
      <c r="F168" s="62"/>
      <c r="G168" s="63"/>
      <c r="H168" s="63"/>
      <c r="I168" s="200"/>
      <c r="J168" s="200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53"/>
      <c r="C169" s="64"/>
      <c r="D169" s="61"/>
      <c r="E169" s="61"/>
      <c r="F169" s="62"/>
      <c r="G169" s="63"/>
      <c r="H169" s="63"/>
      <c r="I169" s="200"/>
      <c r="J169" s="200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53"/>
      <c r="C170" s="64"/>
      <c r="D170" s="61"/>
      <c r="E170" s="61"/>
      <c r="F170" s="62"/>
      <c r="G170" s="63"/>
      <c r="H170" s="63"/>
      <c r="I170" s="200"/>
      <c r="J170" s="200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53"/>
      <c r="C171" s="64"/>
      <c r="D171" s="61"/>
      <c r="E171" s="61"/>
      <c r="F171" s="62"/>
      <c r="G171" s="63"/>
      <c r="H171" s="63"/>
      <c r="I171" s="200"/>
      <c r="J171" s="200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53"/>
      <c r="C172" s="64"/>
      <c r="D172" s="61"/>
      <c r="E172" s="61"/>
      <c r="F172" s="62"/>
      <c r="G172" s="63"/>
      <c r="H172" s="63"/>
      <c r="I172" s="200"/>
      <c r="J172" s="200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53"/>
      <c r="C173" s="64"/>
      <c r="D173" s="61"/>
      <c r="E173" s="61"/>
      <c r="F173" s="62"/>
      <c r="G173" s="63"/>
      <c r="H173" s="63"/>
      <c r="I173" s="200"/>
      <c r="J173" s="200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53"/>
      <c r="C174" s="64"/>
      <c r="D174" s="61"/>
      <c r="E174" s="61"/>
      <c r="F174" s="62"/>
      <c r="G174" s="63"/>
      <c r="H174" s="63"/>
      <c r="I174" s="200"/>
      <c r="J174" s="200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53"/>
      <c r="C175" s="64"/>
      <c r="D175" s="61"/>
      <c r="E175" s="61"/>
      <c r="F175" s="62"/>
      <c r="G175" s="63"/>
      <c r="H175" s="63"/>
      <c r="I175" s="200"/>
      <c r="J175" s="200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53"/>
      <c r="C176" s="64"/>
      <c r="D176" s="61"/>
      <c r="E176" s="61"/>
      <c r="F176" s="62"/>
      <c r="G176" s="63"/>
      <c r="H176" s="63"/>
      <c r="I176" s="200"/>
      <c r="J176" s="200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53"/>
      <c r="C177" s="64"/>
      <c r="D177" s="61"/>
      <c r="E177" s="61"/>
      <c r="F177" s="62"/>
      <c r="G177" s="63"/>
      <c r="H177" s="63"/>
      <c r="I177" s="200"/>
      <c r="J177" s="200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53"/>
      <c r="C178" s="64"/>
      <c r="D178" s="61"/>
      <c r="E178" s="61"/>
      <c r="F178" s="62"/>
      <c r="G178" s="63"/>
      <c r="H178" s="63"/>
      <c r="I178" s="200"/>
      <c r="J178" s="200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53"/>
      <c r="C179" s="64"/>
      <c r="D179" s="61"/>
      <c r="E179" s="61"/>
      <c r="F179" s="62"/>
      <c r="G179" s="63"/>
      <c r="H179" s="63"/>
      <c r="I179" s="200"/>
      <c r="J179" s="200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53"/>
      <c r="C180" s="64"/>
      <c r="D180" s="61"/>
      <c r="E180" s="61"/>
      <c r="F180" s="62"/>
      <c r="G180" s="63"/>
      <c r="H180" s="63"/>
      <c r="I180" s="200"/>
      <c r="J180" s="200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53"/>
      <c r="C181" s="64"/>
      <c r="D181" s="61"/>
      <c r="E181" s="61"/>
      <c r="F181" s="62"/>
      <c r="G181" s="63"/>
      <c r="H181" s="63"/>
      <c r="I181" s="200"/>
      <c r="J181" s="200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53"/>
      <c r="C182" s="64"/>
      <c r="D182" s="61"/>
      <c r="E182" s="61"/>
      <c r="F182" s="62"/>
      <c r="G182" s="63"/>
      <c r="H182" s="63"/>
      <c r="I182" s="200"/>
      <c r="J182" s="200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53"/>
      <c r="C183" s="64"/>
      <c r="D183" s="61"/>
      <c r="E183" s="61"/>
      <c r="F183" s="62"/>
      <c r="G183" s="63"/>
      <c r="H183" s="63"/>
      <c r="I183" s="200"/>
      <c r="J183" s="200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53"/>
      <c r="C184" s="64"/>
      <c r="D184" s="61"/>
      <c r="E184" s="61"/>
      <c r="F184" s="62"/>
      <c r="G184" s="63"/>
      <c r="H184" s="63"/>
      <c r="I184" s="200"/>
      <c r="J184" s="200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53"/>
      <c r="C185" s="64"/>
      <c r="D185" s="61"/>
      <c r="E185" s="61"/>
      <c r="F185" s="62"/>
      <c r="G185" s="63"/>
      <c r="H185" s="63"/>
      <c r="I185" s="200"/>
      <c r="J185" s="200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53"/>
      <c r="C186" s="64"/>
      <c r="D186" s="61"/>
      <c r="E186" s="61"/>
      <c r="F186" s="62"/>
      <c r="G186" s="63"/>
      <c r="H186" s="63"/>
      <c r="I186" s="200"/>
      <c r="J186" s="200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53"/>
      <c r="C187" s="64"/>
      <c r="D187" s="61"/>
      <c r="E187" s="61"/>
      <c r="F187" s="62"/>
      <c r="G187" s="63"/>
      <c r="H187" s="63"/>
      <c r="I187" s="200"/>
      <c r="J187" s="200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53"/>
      <c r="C188" s="64"/>
      <c r="D188" s="61"/>
      <c r="E188" s="61"/>
      <c r="F188" s="62"/>
      <c r="G188" s="63"/>
      <c r="H188" s="63"/>
      <c r="I188" s="200"/>
      <c r="J188" s="200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53"/>
      <c r="C189" s="64"/>
      <c r="D189" s="61"/>
      <c r="E189" s="61"/>
      <c r="F189" s="62"/>
      <c r="G189" s="63"/>
      <c r="H189" s="63"/>
      <c r="I189" s="200"/>
      <c r="J189" s="200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53"/>
      <c r="C190" s="64"/>
      <c r="D190" s="61"/>
      <c r="E190" s="61"/>
      <c r="F190" s="62"/>
      <c r="G190" s="63"/>
      <c r="H190" s="63"/>
      <c r="I190" s="200"/>
      <c r="J190" s="200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53"/>
      <c r="C191" s="64"/>
      <c r="D191" s="61"/>
      <c r="E191" s="61"/>
      <c r="F191" s="62"/>
      <c r="G191" s="63"/>
      <c r="H191" s="63"/>
      <c r="I191" s="200"/>
      <c r="J191" s="200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53"/>
      <c r="C192" s="64"/>
      <c r="D192" s="61"/>
      <c r="E192" s="61"/>
      <c r="F192" s="62"/>
      <c r="G192" s="63"/>
      <c r="H192" s="63"/>
      <c r="I192" s="200"/>
      <c r="J192" s="200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53"/>
      <c r="C193" s="64"/>
      <c r="D193" s="61"/>
      <c r="E193" s="61"/>
      <c r="F193" s="62"/>
      <c r="G193" s="63"/>
      <c r="H193" s="63"/>
      <c r="I193" s="200"/>
      <c r="J193" s="200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53"/>
      <c r="C194" s="149"/>
      <c r="D194" s="61"/>
      <c r="E194" s="61"/>
      <c r="F194" s="62"/>
      <c r="G194" s="63"/>
      <c r="H194" s="63"/>
      <c r="I194" s="200"/>
      <c r="J194" s="200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55"/>
      <c r="C195" s="64"/>
      <c r="D195" s="61"/>
      <c r="E195" s="61"/>
      <c r="F195" s="62"/>
      <c r="G195" s="63"/>
      <c r="H195" s="63"/>
      <c r="I195" s="200"/>
      <c r="J195" s="200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55"/>
      <c r="C196" s="64"/>
      <c r="D196" s="61"/>
      <c r="E196" s="61"/>
      <c r="F196" s="62"/>
      <c r="G196" s="63"/>
      <c r="H196" s="63"/>
      <c r="I196" s="200"/>
      <c r="J196" s="200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55"/>
      <c r="C197" s="64"/>
      <c r="D197" s="61"/>
      <c r="E197" s="61"/>
      <c r="F197" s="62"/>
      <c r="G197" s="63"/>
      <c r="H197" s="63"/>
      <c r="I197" s="200"/>
      <c r="J197" s="200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55"/>
      <c r="C198" s="64"/>
      <c r="D198" s="61"/>
      <c r="E198" s="61"/>
      <c r="F198" s="62"/>
      <c r="G198" s="63"/>
      <c r="H198" s="63"/>
      <c r="I198" s="200"/>
      <c r="J198" s="200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55"/>
      <c r="C199" s="64"/>
      <c r="D199" s="61"/>
      <c r="E199" s="61"/>
      <c r="F199" s="62"/>
      <c r="G199" s="63"/>
      <c r="H199" s="63"/>
      <c r="I199" s="200"/>
      <c r="J199" s="200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55"/>
      <c r="C200" s="64"/>
      <c r="D200" s="61"/>
      <c r="E200" s="61"/>
      <c r="F200" s="62"/>
      <c r="G200" s="63"/>
      <c r="H200" s="63"/>
      <c r="I200" s="200"/>
      <c r="J200" s="200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55"/>
      <c r="C201" s="64"/>
      <c r="D201" s="61"/>
      <c r="E201" s="61"/>
      <c r="F201" s="62"/>
      <c r="G201" s="63"/>
      <c r="H201" s="63"/>
      <c r="I201" s="200"/>
      <c r="J201" s="200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55"/>
      <c r="C202" s="64"/>
      <c r="D202" s="61"/>
      <c r="E202" s="61"/>
      <c r="F202" s="62"/>
      <c r="G202" s="63"/>
      <c r="H202" s="63"/>
      <c r="I202" s="200"/>
      <c r="J202" s="200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55"/>
      <c r="C203" s="64"/>
      <c r="D203" s="61"/>
      <c r="E203" s="61"/>
      <c r="F203" s="62"/>
      <c r="G203" s="63"/>
      <c r="H203" s="63"/>
      <c r="I203" s="200"/>
      <c r="J203" s="200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55"/>
      <c r="C204" s="64"/>
      <c r="D204" s="61"/>
      <c r="E204" s="61"/>
      <c r="F204" s="62"/>
      <c r="G204" s="63"/>
      <c r="H204" s="63"/>
      <c r="I204" s="200"/>
      <c r="J204" s="200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55"/>
      <c r="C205" s="64"/>
      <c r="D205" s="61"/>
      <c r="E205" s="61"/>
      <c r="F205" s="62"/>
      <c r="G205" s="63"/>
      <c r="H205" s="63"/>
      <c r="I205" s="200"/>
      <c r="J205" s="200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55"/>
      <c r="C206" s="64"/>
      <c r="D206" s="61"/>
      <c r="E206" s="61"/>
      <c r="F206" s="62"/>
      <c r="G206" s="63"/>
      <c r="H206" s="63"/>
      <c r="I206" s="200"/>
      <c r="J206" s="200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55"/>
      <c r="C207" s="64"/>
      <c r="D207" s="61"/>
      <c r="E207" s="61"/>
      <c r="F207" s="62"/>
      <c r="G207" s="63"/>
      <c r="H207" s="63"/>
      <c r="I207" s="200"/>
      <c r="J207" s="200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55"/>
      <c r="C208" s="64"/>
      <c r="D208" s="61"/>
      <c r="E208" s="61"/>
      <c r="F208" s="62"/>
      <c r="G208" s="63"/>
      <c r="H208" s="63"/>
      <c r="I208" s="200"/>
      <c r="J208" s="200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55"/>
      <c r="C209" s="57"/>
      <c r="D209" s="61"/>
      <c r="E209" s="61"/>
      <c r="F209" s="62"/>
      <c r="G209" s="63"/>
      <c r="H209" s="63"/>
      <c r="I209" s="200"/>
      <c r="J209" s="200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55"/>
      <c r="C210" s="57"/>
      <c r="D210" s="61"/>
      <c r="E210" s="61"/>
      <c r="F210" s="62"/>
      <c r="G210" s="63"/>
      <c r="H210" s="63"/>
      <c r="I210" s="200"/>
      <c r="J210" s="200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55"/>
      <c r="C211" s="57"/>
      <c r="D211" s="61"/>
      <c r="E211" s="61"/>
      <c r="F211" s="62"/>
      <c r="G211" s="63"/>
      <c r="H211" s="63"/>
      <c r="I211" s="200"/>
      <c r="J211" s="200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55"/>
      <c r="C212" s="57"/>
      <c r="D212" s="61"/>
      <c r="E212" s="61"/>
      <c r="F212" s="62"/>
      <c r="G212" s="63"/>
      <c r="H212" s="63"/>
      <c r="I212" s="200"/>
      <c r="J212" s="200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53"/>
      <c r="C213" s="64"/>
      <c r="D213" s="61"/>
      <c r="E213" s="61"/>
      <c r="F213" s="62"/>
      <c r="G213" s="63"/>
      <c r="H213" s="63"/>
      <c r="I213" s="200"/>
      <c r="J213" s="200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53"/>
      <c r="C214" s="64"/>
      <c r="D214" s="61"/>
      <c r="E214" s="61"/>
      <c r="F214" s="62"/>
      <c r="G214" s="63"/>
      <c r="H214" s="63"/>
      <c r="I214" s="200"/>
      <c r="J214" s="200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53"/>
      <c r="C215" s="64"/>
      <c r="D215" s="61"/>
      <c r="E215" s="61"/>
      <c r="F215" s="62"/>
      <c r="G215" s="63"/>
      <c r="H215" s="63"/>
      <c r="I215" s="200"/>
      <c r="J215" s="200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53"/>
      <c r="C216" s="64"/>
      <c r="D216" s="61"/>
      <c r="E216" s="61"/>
      <c r="F216" s="62"/>
      <c r="G216" s="63"/>
      <c r="H216" s="63"/>
      <c r="I216" s="200"/>
      <c r="J216" s="200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53"/>
      <c r="C217" s="64"/>
      <c r="D217" s="61"/>
      <c r="E217" s="61"/>
      <c r="F217" s="62"/>
      <c r="G217" s="63"/>
      <c r="H217" s="63"/>
      <c r="I217" s="200"/>
      <c r="J217" s="200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53"/>
      <c r="C218" s="149"/>
      <c r="D218" s="65"/>
      <c r="E218" s="65"/>
      <c r="F218" s="66"/>
      <c r="G218" s="67"/>
      <c r="H218" s="67"/>
      <c r="I218" s="201"/>
      <c r="J218" s="201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53"/>
      <c r="C219" s="149"/>
      <c r="D219" s="65"/>
      <c r="E219" s="65"/>
      <c r="F219" s="66"/>
      <c r="G219" s="67"/>
      <c r="H219" s="67"/>
      <c r="I219" s="201"/>
      <c r="J219" s="201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53"/>
      <c r="C220" s="149"/>
      <c r="D220" s="65"/>
      <c r="E220" s="65"/>
      <c r="F220" s="66"/>
      <c r="G220" s="67"/>
      <c r="H220" s="67"/>
      <c r="I220" s="201"/>
      <c r="J220" s="201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53"/>
      <c r="C221" s="149"/>
      <c r="D221" s="65"/>
      <c r="E221" s="65"/>
      <c r="F221" s="66"/>
      <c r="G221" s="67"/>
      <c r="H221" s="67"/>
      <c r="I221" s="201"/>
      <c r="J221" s="201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53"/>
      <c r="C222" s="149"/>
      <c r="D222" s="65"/>
      <c r="E222" s="65"/>
      <c r="F222" s="66"/>
      <c r="G222" s="67"/>
      <c r="H222" s="67"/>
      <c r="I222" s="201"/>
      <c r="J222" s="201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53"/>
      <c r="C223" s="149"/>
      <c r="D223" s="65"/>
      <c r="E223" s="65"/>
      <c r="F223" s="66"/>
      <c r="G223" s="67"/>
      <c r="H223" s="67"/>
      <c r="I223" s="201"/>
      <c r="J223" s="201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53"/>
      <c r="C224" s="149"/>
      <c r="D224" s="65"/>
      <c r="E224" s="65"/>
      <c r="F224" s="66"/>
      <c r="G224" s="67"/>
      <c r="H224" s="67"/>
      <c r="I224" s="201"/>
      <c r="J224" s="201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53"/>
      <c r="C225" s="149"/>
      <c r="D225" s="65"/>
      <c r="E225" s="65"/>
      <c r="F225" s="66"/>
      <c r="G225" s="67"/>
      <c r="H225" s="67"/>
      <c r="I225" s="201"/>
      <c r="J225" s="201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53"/>
      <c r="C226" s="149"/>
      <c r="D226" s="65"/>
      <c r="E226" s="65"/>
      <c r="F226" s="66"/>
      <c r="G226" s="67"/>
      <c r="H226" s="67"/>
      <c r="I226" s="201"/>
      <c r="J226" s="201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53"/>
      <c r="C227" s="149"/>
      <c r="D227" s="65"/>
      <c r="E227" s="65"/>
      <c r="F227" s="66"/>
      <c r="G227" s="67"/>
      <c r="H227" s="67"/>
      <c r="I227" s="201"/>
      <c r="J227" s="201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53"/>
      <c r="C228" s="149"/>
      <c r="D228" s="65"/>
      <c r="E228" s="65"/>
      <c r="F228" s="66"/>
      <c r="G228" s="67"/>
      <c r="H228" s="67"/>
      <c r="I228" s="201"/>
      <c r="J228" s="201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53"/>
      <c r="C229" s="149"/>
      <c r="D229" s="65"/>
      <c r="E229" s="65"/>
      <c r="F229" s="66"/>
      <c r="G229" s="67"/>
      <c r="H229" s="67"/>
      <c r="I229" s="201"/>
      <c r="J229" s="201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53"/>
      <c r="C230" s="149"/>
      <c r="D230" s="65"/>
      <c r="E230" s="65"/>
      <c r="F230" s="66"/>
      <c r="G230" s="67"/>
      <c r="H230" s="67"/>
      <c r="I230" s="201"/>
      <c r="J230" s="201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53"/>
      <c r="C231" s="149"/>
      <c r="D231" s="65"/>
      <c r="E231" s="65"/>
      <c r="F231" s="66"/>
      <c r="G231" s="67"/>
      <c r="H231" s="67"/>
      <c r="I231" s="201"/>
      <c r="J231" s="201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53"/>
      <c r="C232" s="149"/>
      <c r="D232" s="65"/>
      <c r="E232" s="65"/>
      <c r="F232" s="66"/>
      <c r="G232" s="67"/>
      <c r="H232" s="67"/>
      <c r="I232" s="201"/>
      <c r="J232" s="201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53"/>
      <c r="C233" s="149"/>
      <c r="D233" s="65"/>
      <c r="E233" s="65"/>
      <c r="F233" s="66"/>
      <c r="G233" s="67"/>
      <c r="H233" s="67"/>
      <c r="I233" s="201"/>
      <c r="J233" s="201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53"/>
      <c r="C234" s="149"/>
      <c r="D234" s="65"/>
      <c r="E234" s="65"/>
      <c r="F234" s="66"/>
      <c r="G234" s="67"/>
      <c r="H234" s="67"/>
      <c r="I234" s="201"/>
      <c r="J234" s="201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53"/>
      <c r="C235" s="149"/>
      <c r="D235" s="65"/>
      <c r="E235" s="65"/>
      <c r="F235" s="66"/>
      <c r="G235" s="67"/>
      <c r="H235" s="67"/>
      <c r="I235" s="201"/>
      <c r="J235" s="201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53"/>
      <c r="C236" s="149"/>
      <c r="D236" s="65"/>
      <c r="E236" s="65"/>
      <c r="F236" s="66"/>
      <c r="G236" s="67"/>
      <c r="H236" s="67"/>
      <c r="I236" s="201"/>
      <c r="J236" s="201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53"/>
      <c r="C237" s="149"/>
      <c r="D237" s="65"/>
      <c r="E237" s="65"/>
      <c r="F237" s="66"/>
      <c r="G237" s="67"/>
      <c r="H237" s="67"/>
      <c r="I237" s="201"/>
      <c r="J237" s="201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53"/>
      <c r="C238" s="149"/>
      <c r="D238" s="65"/>
      <c r="E238" s="65"/>
      <c r="F238" s="66"/>
      <c r="G238" s="67"/>
      <c r="H238" s="67"/>
      <c r="I238" s="201"/>
      <c r="J238" s="201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53"/>
      <c r="C239" s="149"/>
      <c r="D239" s="65"/>
      <c r="E239" s="65"/>
      <c r="F239" s="66"/>
      <c r="G239" s="67"/>
      <c r="H239" s="67"/>
      <c r="I239" s="201"/>
      <c r="J239" s="201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53"/>
      <c r="C240" s="149"/>
      <c r="D240" s="65"/>
      <c r="E240" s="65"/>
      <c r="F240" s="66"/>
      <c r="G240" s="67"/>
      <c r="H240" s="67"/>
      <c r="I240" s="201"/>
      <c r="J240" s="201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53"/>
      <c r="C241" s="149"/>
      <c r="D241" s="65"/>
      <c r="E241" s="65"/>
      <c r="F241" s="66"/>
      <c r="G241" s="67"/>
      <c r="H241" s="67"/>
      <c r="I241" s="201"/>
      <c r="J241" s="201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53"/>
      <c r="C242" s="149"/>
      <c r="D242" s="65"/>
      <c r="E242" s="65"/>
      <c r="F242" s="66"/>
      <c r="G242" s="67"/>
      <c r="H242" s="67"/>
      <c r="I242" s="201"/>
      <c r="J242" s="201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53"/>
      <c r="C243" s="149"/>
      <c r="D243" s="65"/>
      <c r="E243" s="65"/>
      <c r="F243" s="66"/>
      <c r="G243" s="67"/>
      <c r="H243" s="67"/>
      <c r="I243" s="201"/>
      <c r="J243" s="201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53"/>
      <c r="C244" s="149"/>
      <c r="D244" s="65"/>
      <c r="E244" s="65"/>
      <c r="F244" s="66"/>
      <c r="G244" s="67"/>
      <c r="H244" s="67"/>
      <c r="I244" s="201"/>
      <c r="J244" s="201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53"/>
      <c r="C245" s="149"/>
      <c r="D245" s="65"/>
      <c r="E245" s="65"/>
      <c r="F245" s="66"/>
      <c r="G245" s="67"/>
      <c r="H245" s="67"/>
      <c r="I245" s="201"/>
      <c r="J245" s="201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53"/>
      <c r="C246" s="149"/>
      <c r="D246" s="65"/>
      <c r="E246" s="65"/>
      <c r="F246" s="66"/>
      <c r="G246" s="67"/>
      <c r="H246" s="67"/>
      <c r="I246" s="201"/>
      <c r="J246" s="201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53"/>
      <c r="C247" s="149"/>
      <c r="D247" s="65"/>
      <c r="E247" s="65"/>
      <c r="F247" s="66"/>
      <c r="G247" s="67"/>
      <c r="H247" s="67"/>
      <c r="I247" s="201"/>
      <c r="J247" s="201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53"/>
      <c r="C248" s="149"/>
      <c r="D248" s="65"/>
      <c r="E248" s="65"/>
      <c r="F248" s="66"/>
      <c r="G248" s="67"/>
      <c r="H248" s="67"/>
      <c r="I248" s="201"/>
      <c r="J248" s="201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53"/>
      <c r="C249" s="149"/>
      <c r="D249" s="65"/>
      <c r="E249" s="65"/>
      <c r="F249" s="66"/>
      <c r="G249" s="67"/>
      <c r="H249" s="67"/>
      <c r="I249" s="201"/>
      <c r="J249" s="201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53"/>
      <c r="C250" s="149"/>
      <c r="D250" s="65"/>
      <c r="E250" s="65"/>
      <c r="F250" s="66"/>
      <c r="G250" s="67"/>
      <c r="H250" s="67"/>
      <c r="I250" s="201"/>
      <c r="J250" s="201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53"/>
      <c r="C251" s="149"/>
      <c r="D251" s="65"/>
      <c r="E251" s="65"/>
      <c r="F251" s="66"/>
      <c r="G251" s="67"/>
      <c r="H251" s="67"/>
      <c r="I251" s="201"/>
      <c r="J251" s="201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53"/>
      <c r="C252" s="149"/>
      <c r="D252" s="65"/>
      <c r="E252" s="65"/>
      <c r="F252" s="66"/>
      <c r="G252" s="67"/>
      <c r="H252" s="67"/>
      <c r="I252" s="201"/>
      <c r="J252" s="201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53"/>
      <c r="C253" s="149"/>
      <c r="D253" s="65"/>
      <c r="E253" s="65"/>
      <c r="F253" s="66"/>
      <c r="G253" s="67"/>
      <c r="H253" s="67"/>
      <c r="I253" s="201"/>
      <c r="J253" s="201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53"/>
      <c r="C254" s="149"/>
      <c r="D254" s="65"/>
      <c r="E254" s="65"/>
      <c r="F254" s="66"/>
      <c r="G254" s="67"/>
      <c r="H254" s="67"/>
      <c r="I254" s="201"/>
      <c r="J254" s="201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53"/>
      <c r="C255" s="149"/>
      <c r="D255" s="65"/>
      <c r="E255" s="65"/>
      <c r="F255" s="66"/>
      <c r="G255" s="67"/>
      <c r="H255" s="67"/>
      <c r="I255" s="201"/>
      <c r="J255" s="201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53"/>
      <c r="C256" s="149"/>
      <c r="D256" s="65"/>
      <c r="E256" s="65"/>
      <c r="F256" s="66"/>
      <c r="G256" s="67"/>
      <c r="H256" s="67"/>
      <c r="I256" s="201"/>
      <c r="J256" s="201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53"/>
      <c r="C257" s="149"/>
      <c r="D257" s="65"/>
      <c r="E257" s="65"/>
      <c r="F257" s="66"/>
      <c r="G257" s="67"/>
      <c r="H257" s="67"/>
      <c r="I257" s="201"/>
      <c r="J257" s="201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53"/>
      <c r="C258" s="149"/>
      <c r="D258" s="65"/>
      <c r="E258" s="65"/>
      <c r="F258" s="66"/>
      <c r="G258" s="67"/>
      <c r="H258" s="67"/>
      <c r="I258" s="201"/>
      <c r="J258" s="201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53"/>
      <c r="C259" s="149"/>
      <c r="D259" s="65"/>
      <c r="E259" s="65"/>
      <c r="F259" s="66"/>
      <c r="G259" s="67"/>
      <c r="H259" s="67"/>
      <c r="I259" s="201"/>
      <c r="J259" s="201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53"/>
      <c r="C260" s="149"/>
      <c r="D260" s="65"/>
      <c r="E260" s="65"/>
      <c r="F260" s="66"/>
      <c r="G260" s="67"/>
      <c r="H260" s="67"/>
      <c r="I260" s="201"/>
      <c r="J260" s="201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53"/>
      <c r="C261" s="149"/>
      <c r="D261" s="65"/>
      <c r="E261" s="65"/>
      <c r="F261" s="66"/>
      <c r="G261" s="67"/>
      <c r="H261" s="67"/>
      <c r="I261" s="201"/>
      <c r="J261" s="201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53"/>
      <c r="C262" s="149"/>
      <c r="D262" s="65"/>
      <c r="E262" s="65"/>
      <c r="F262" s="66"/>
      <c r="G262" s="67"/>
      <c r="H262" s="67"/>
      <c r="I262" s="201"/>
      <c r="J262" s="201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53"/>
      <c r="C263" s="149"/>
      <c r="D263" s="65"/>
      <c r="E263" s="65"/>
      <c r="F263" s="66"/>
      <c r="G263" s="67"/>
      <c r="H263" s="67"/>
      <c r="I263" s="201"/>
      <c r="J263" s="201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53"/>
      <c r="C264" s="149"/>
      <c r="D264" s="65"/>
      <c r="E264" s="65"/>
      <c r="F264" s="66"/>
      <c r="G264" s="67"/>
      <c r="H264" s="67"/>
      <c r="I264" s="201"/>
      <c r="J264" s="201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53"/>
      <c r="C265" s="149"/>
      <c r="D265" s="65"/>
      <c r="E265" s="65"/>
      <c r="F265" s="66"/>
      <c r="G265" s="67"/>
      <c r="H265" s="67"/>
      <c r="I265" s="201"/>
      <c r="J265" s="201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53"/>
      <c r="C266" s="149"/>
      <c r="D266" s="65"/>
      <c r="E266" s="65"/>
      <c r="F266" s="66"/>
      <c r="G266" s="67"/>
      <c r="H266" s="67"/>
      <c r="I266" s="201"/>
      <c r="J266" s="201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53"/>
      <c r="C267" s="149"/>
      <c r="D267" s="65"/>
      <c r="E267" s="65"/>
      <c r="F267" s="66"/>
      <c r="G267" s="67"/>
      <c r="H267" s="67"/>
      <c r="I267" s="201"/>
      <c r="J267" s="201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53"/>
      <c r="C268" s="149"/>
      <c r="D268" s="65"/>
      <c r="E268" s="65"/>
      <c r="F268" s="66"/>
      <c r="G268" s="67"/>
      <c r="H268" s="67"/>
      <c r="I268" s="201"/>
      <c r="J268" s="201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53"/>
      <c r="C269" s="149"/>
      <c r="D269" s="65"/>
      <c r="E269" s="65"/>
      <c r="F269" s="66"/>
      <c r="G269" s="67"/>
      <c r="H269" s="67"/>
      <c r="I269" s="201"/>
      <c r="J269" s="201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53"/>
      <c r="C270" s="149"/>
      <c r="D270" s="65"/>
      <c r="E270" s="65"/>
      <c r="F270" s="66"/>
      <c r="G270" s="67"/>
      <c r="H270" s="67"/>
      <c r="I270" s="201"/>
      <c r="J270" s="201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53"/>
      <c r="C271" s="149"/>
      <c r="D271" s="65"/>
      <c r="E271" s="65"/>
      <c r="F271" s="66"/>
      <c r="G271" s="67"/>
      <c r="H271" s="67"/>
      <c r="I271" s="201"/>
      <c r="J271" s="201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53"/>
      <c r="C272" s="149"/>
      <c r="D272" s="65"/>
      <c r="E272" s="65"/>
      <c r="F272" s="66"/>
      <c r="G272" s="67"/>
      <c r="H272" s="67"/>
      <c r="I272" s="201"/>
      <c r="J272" s="201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53"/>
      <c r="C273" s="149"/>
      <c r="D273" s="65"/>
      <c r="E273" s="65"/>
      <c r="F273" s="66"/>
      <c r="G273" s="67"/>
      <c r="H273" s="67"/>
      <c r="I273" s="201"/>
      <c r="J273" s="201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53"/>
      <c r="C274" s="149"/>
      <c r="D274" s="65"/>
      <c r="E274" s="65"/>
      <c r="F274" s="66"/>
      <c r="G274" s="67"/>
      <c r="H274" s="67"/>
      <c r="I274" s="201"/>
      <c r="J274" s="201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53"/>
      <c r="C275" s="149"/>
      <c r="D275" s="65"/>
      <c r="E275" s="65"/>
      <c r="F275" s="66"/>
      <c r="G275" s="67"/>
      <c r="H275" s="67"/>
      <c r="I275" s="201"/>
      <c r="J275" s="201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53"/>
      <c r="C276" s="149"/>
      <c r="D276" s="65"/>
      <c r="E276" s="65"/>
      <c r="F276" s="66"/>
      <c r="G276" s="67"/>
      <c r="H276" s="67"/>
      <c r="I276" s="201"/>
      <c r="J276" s="201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53"/>
      <c r="C277" s="149"/>
      <c r="D277" s="65"/>
      <c r="E277" s="65"/>
      <c r="F277" s="66"/>
      <c r="G277" s="67"/>
      <c r="H277" s="67"/>
      <c r="I277" s="201"/>
      <c r="J277" s="201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53"/>
      <c r="C278" s="149"/>
      <c r="D278" s="65"/>
      <c r="E278" s="65"/>
      <c r="F278" s="66"/>
      <c r="G278" s="67"/>
      <c r="H278" s="67"/>
      <c r="I278" s="201"/>
      <c r="J278" s="201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53"/>
      <c r="C279" s="149"/>
      <c r="D279" s="65"/>
      <c r="E279" s="65"/>
      <c r="F279" s="66"/>
      <c r="G279" s="67"/>
      <c r="H279" s="67"/>
      <c r="I279" s="201"/>
      <c r="J279" s="201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53"/>
      <c r="C280" s="149"/>
      <c r="D280" s="65"/>
      <c r="E280" s="65"/>
      <c r="F280" s="66"/>
      <c r="G280" s="67"/>
      <c r="H280" s="67"/>
      <c r="I280" s="201"/>
      <c r="J280" s="201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53"/>
      <c r="C281" s="149"/>
      <c r="D281" s="65"/>
      <c r="E281" s="65"/>
      <c r="F281" s="66"/>
      <c r="G281" s="67"/>
      <c r="H281" s="67"/>
      <c r="I281" s="201"/>
      <c r="J281" s="201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53"/>
      <c r="C282" s="149"/>
      <c r="D282" s="65"/>
      <c r="E282" s="65"/>
      <c r="F282" s="66"/>
      <c r="G282" s="67"/>
      <c r="H282" s="67"/>
      <c r="I282" s="201"/>
      <c r="J282" s="201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53"/>
      <c r="C283" s="149"/>
      <c r="D283" s="65"/>
      <c r="E283" s="65"/>
      <c r="F283" s="66"/>
      <c r="G283" s="67"/>
      <c r="H283" s="67"/>
      <c r="I283" s="201"/>
      <c r="J283" s="201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53"/>
      <c r="C284" s="149"/>
      <c r="D284" s="65"/>
      <c r="E284" s="65"/>
      <c r="F284" s="66"/>
      <c r="G284" s="67"/>
      <c r="H284" s="67"/>
      <c r="I284" s="201"/>
      <c r="J284" s="201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53"/>
      <c r="C285" s="149"/>
      <c r="D285" s="65"/>
      <c r="E285" s="65"/>
      <c r="F285" s="66"/>
      <c r="G285" s="67"/>
      <c r="H285" s="67"/>
      <c r="I285" s="201"/>
      <c r="J285" s="201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53"/>
      <c r="C286" s="149"/>
      <c r="D286" s="65"/>
      <c r="E286" s="65"/>
      <c r="F286" s="66"/>
      <c r="G286" s="67"/>
      <c r="H286" s="67"/>
      <c r="I286" s="201"/>
      <c r="J286" s="201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53"/>
      <c r="C287" s="149"/>
      <c r="D287" s="65"/>
      <c r="E287" s="65"/>
      <c r="F287" s="66"/>
      <c r="G287" s="67"/>
      <c r="H287" s="67"/>
      <c r="I287" s="201"/>
      <c r="J287" s="201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53"/>
      <c r="C288" s="149"/>
      <c r="D288" s="65"/>
      <c r="E288" s="65"/>
      <c r="F288" s="66"/>
      <c r="G288" s="67"/>
      <c r="H288" s="67"/>
      <c r="I288" s="201"/>
      <c r="J288" s="201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53"/>
      <c r="C289" s="149"/>
      <c r="D289" s="65"/>
      <c r="E289" s="65"/>
      <c r="F289" s="66"/>
      <c r="G289" s="67"/>
      <c r="H289" s="67"/>
      <c r="I289" s="201"/>
      <c r="J289" s="201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9"/>
      <c r="G290" s="179"/>
      <c r="H290" s="179"/>
      <c r="I290" s="179"/>
      <c r="J290" s="179"/>
      <c r="K290" s="179"/>
      <c r="L290" s="50"/>
      <c r="M290" s="50"/>
      <c r="N290" s="179"/>
      <c r="O290" s="50"/>
      <c r="P290" s="50"/>
      <c r="Q290" s="179"/>
    </row>
    <row r="291" spans="1:17">
      <c r="A291" s="50"/>
      <c r="B291" s="50"/>
      <c r="C291" s="64"/>
      <c r="D291" s="50"/>
      <c r="E291" s="50"/>
      <c r="F291" s="179"/>
      <c r="G291" s="179"/>
      <c r="H291" s="179"/>
      <c r="I291" s="179"/>
      <c r="J291" s="179"/>
      <c r="K291" s="179"/>
      <c r="L291" s="50"/>
      <c r="M291" s="50"/>
      <c r="N291" s="179"/>
      <c r="O291" s="50"/>
      <c r="P291" s="50"/>
      <c r="Q291" s="179"/>
    </row>
    <row r="292" spans="1:17">
      <c r="A292" s="50"/>
      <c r="B292" s="50"/>
      <c r="C292" s="64"/>
      <c r="D292" s="50"/>
      <c r="E292" s="50"/>
      <c r="F292" s="179"/>
      <c r="G292" s="179"/>
      <c r="H292" s="179"/>
      <c r="I292" s="179"/>
      <c r="J292" s="179"/>
      <c r="K292" s="179"/>
      <c r="L292" s="50"/>
      <c r="M292" s="50"/>
      <c r="N292" s="179"/>
      <c r="O292" s="50"/>
      <c r="P292" s="50"/>
      <c r="Q292" s="179"/>
    </row>
    <row r="293" spans="1:17">
      <c r="A293" s="50"/>
      <c r="B293" s="50"/>
      <c r="C293" s="64"/>
      <c r="D293" s="50"/>
      <c r="E293" s="50"/>
      <c r="F293" s="179"/>
      <c r="G293" s="179"/>
      <c r="H293" s="179"/>
      <c r="I293" s="179"/>
      <c r="J293" s="179"/>
      <c r="K293" s="179"/>
      <c r="L293" s="50"/>
      <c r="M293" s="50"/>
      <c r="N293" s="179"/>
      <c r="O293" s="50"/>
      <c r="P293" s="50"/>
      <c r="Q293" s="179"/>
    </row>
    <row r="294" spans="1:17">
      <c r="A294" s="50"/>
      <c r="B294" s="50"/>
      <c r="C294" s="64"/>
      <c r="D294" s="50"/>
      <c r="E294" s="50"/>
      <c r="F294" s="179"/>
      <c r="G294" s="179"/>
      <c r="H294" s="179"/>
      <c r="I294" s="179"/>
      <c r="J294" s="179"/>
      <c r="K294" s="179"/>
      <c r="L294" s="50"/>
      <c r="M294" s="50"/>
      <c r="N294" s="179"/>
      <c r="O294" s="50"/>
      <c r="P294" s="50"/>
      <c r="Q294" s="179"/>
    </row>
    <row r="295" spans="1:17">
      <c r="A295" s="50"/>
      <c r="B295" s="50"/>
      <c r="C295" s="64"/>
      <c r="D295" s="50"/>
      <c r="E295" s="50"/>
      <c r="F295" s="179"/>
      <c r="G295" s="179"/>
      <c r="H295" s="179"/>
      <c r="I295" s="179"/>
      <c r="J295" s="179"/>
      <c r="K295" s="179"/>
      <c r="L295" s="50"/>
      <c r="M295" s="50"/>
      <c r="N295" s="179"/>
      <c r="O295" s="50"/>
      <c r="P295" s="50"/>
      <c r="Q295" s="179"/>
    </row>
  </sheetData>
  <mergeCells count="62"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  <mergeCell ref="B2:Q2"/>
    <mergeCell ref="B4:Q4"/>
    <mergeCell ref="B3:Q3"/>
    <mergeCell ref="G5:H5"/>
    <mergeCell ref="I5:K5"/>
    <mergeCell ref="L5:N5"/>
    <mergeCell ref="O5:Q5"/>
    <mergeCell ref="D5:F5"/>
    <mergeCell ref="B104:Q104"/>
    <mergeCell ref="D105:F105"/>
    <mergeCell ref="L105:N105"/>
    <mergeCell ref="O105:Q105"/>
    <mergeCell ref="G105:H105"/>
    <mergeCell ref="I105:K105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3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2" priority="1" operator="lessThan">
      <formula>0</formula>
    </cfRule>
  </conditionalFormatting>
  <conditionalFormatting sqref="D57:Q101">
    <cfRule type="cellIs" dxfId="81" priority="2" operator="lessThan">
      <formula>0</formula>
    </cfRule>
  </conditionalFormatting>
  <conditionalFormatting sqref="D107:Q150">
    <cfRule type="cellIs" dxfId="80" priority="3" operator="lessThan">
      <formula>0</formula>
    </cfRule>
  </conditionalFormatting>
  <conditionalFormatting sqref="D155:Q289">
    <cfRule type="cellIs" dxfId="79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19"/>
  <sheetViews>
    <sheetView topLeftCell="A181" zoomScaleNormal="100" workbookViewId="0">
      <selection activeCell="D3" sqref="D3:Q128"/>
    </sheetView>
  </sheetViews>
  <sheetFormatPr defaultRowHeight="14.5"/>
  <cols>
    <col min="1" max="1" width="31" bestFit="1" customWidth="1"/>
    <col min="2" max="2" width="42.7265625" bestFit="1" customWidth="1"/>
    <col min="3" max="3" width="11.1796875" bestFit="1" customWidth="1"/>
    <col min="4" max="4" width="10.81640625" bestFit="1" customWidth="1"/>
    <col min="5" max="5" width="9.1796875"/>
    <col min="6" max="6" width="13.81640625" bestFit="1" customWidth="1"/>
    <col min="7" max="7" width="11.81640625" bestFit="1" customWidth="1"/>
    <col min="8" max="8" width="9.1796875"/>
  </cols>
  <sheetData>
    <row r="1" spans="1:8" ht="15" customHeight="1">
      <c r="A1" s="331" t="s">
        <v>1</v>
      </c>
      <c r="B1" s="331" t="s">
        <v>0</v>
      </c>
      <c r="C1" s="331" t="s">
        <v>11</v>
      </c>
      <c r="D1" s="331"/>
      <c r="E1" s="331"/>
      <c r="F1" s="331"/>
      <c r="G1" s="331"/>
      <c r="H1" s="331"/>
    </row>
    <row r="2" spans="1:8" ht="15" customHeight="1">
      <c r="A2" s="330"/>
      <c r="B2" s="330"/>
      <c r="C2" s="331" t="s">
        <v>3</v>
      </c>
      <c r="D2" s="331"/>
      <c r="E2" s="331"/>
      <c r="F2" s="331" t="s">
        <v>6</v>
      </c>
      <c r="G2" s="331"/>
      <c r="H2" s="331"/>
    </row>
    <row r="3" spans="1:8" ht="29">
      <c r="A3" s="330"/>
      <c r="B3" s="330"/>
      <c r="C3" s="162" t="s">
        <v>8</v>
      </c>
      <c r="D3" s="162" t="s">
        <v>9</v>
      </c>
      <c r="E3" s="162" t="s">
        <v>10</v>
      </c>
      <c r="F3" s="162" t="s">
        <v>8</v>
      </c>
      <c r="G3" s="162" t="s">
        <v>9</v>
      </c>
      <c r="H3" s="162" t="s">
        <v>10</v>
      </c>
    </row>
    <row r="4" spans="1:8">
      <c r="A4" s="329" t="s">
        <v>328</v>
      </c>
      <c r="B4" s="313" t="s">
        <v>441</v>
      </c>
      <c r="C4" s="314">
        <v>44228707.191723756</v>
      </c>
      <c r="D4" s="314">
        <v>3016707.8637140542</v>
      </c>
      <c r="E4" s="315">
        <v>7.3199745532941202E-2</v>
      </c>
      <c r="F4" s="316">
        <v>119652523.50767781</v>
      </c>
      <c r="G4" s="316">
        <v>9463045.6492983848</v>
      </c>
      <c r="H4" s="315">
        <v>8.5879757606808202E-2</v>
      </c>
    </row>
    <row r="5" spans="1:8">
      <c r="A5" s="330"/>
      <c r="B5" s="318" t="s">
        <v>442</v>
      </c>
      <c r="C5" s="314">
        <v>8515525.8515987881</v>
      </c>
      <c r="D5" s="314">
        <v>626760.41572252195</v>
      </c>
      <c r="E5" s="319">
        <v>7.9449746708421795E-2</v>
      </c>
      <c r="F5" s="320">
        <v>23629333.739215907</v>
      </c>
      <c r="G5" s="320">
        <v>1801433.6128951833</v>
      </c>
      <c r="H5" s="319">
        <v>8.252894701139675E-2</v>
      </c>
    </row>
    <row r="6" spans="1:8">
      <c r="A6" s="329"/>
      <c r="B6" s="313" t="s">
        <v>443</v>
      </c>
      <c r="C6" s="314">
        <v>3001713.0041050939</v>
      </c>
      <c r="D6" s="314">
        <v>190012.15495422389</v>
      </c>
      <c r="E6" s="315">
        <v>6.7579079407258894E-2</v>
      </c>
      <c r="F6" s="316">
        <v>8351575.6190094063</v>
      </c>
      <c r="G6" s="316">
        <v>705254.88835949358</v>
      </c>
      <c r="H6" s="315">
        <v>9.2234541710042708E-2</v>
      </c>
    </row>
    <row r="7" spans="1:8">
      <c r="A7" s="329"/>
      <c r="B7" s="318" t="s">
        <v>444</v>
      </c>
      <c r="C7" s="314">
        <v>1950945.4209123049</v>
      </c>
      <c r="D7" s="314">
        <v>138310.45031832997</v>
      </c>
      <c r="E7" s="319">
        <v>7.6303531909134234E-2</v>
      </c>
      <c r="F7" s="320">
        <v>5464927.2492154753</v>
      </c>
      <c r="G7" s="320">
        <v>431204.28622016683</v>
      </c>
      <c r="H7" s="319">
        <v>8.5663094570381251E-2</v>
      </c>
    </row>
    <row r="8" spans="1:8">
      <c r="A8" s="329"/>
      <c r="B8" s="313" t="s">
        <v>445</v>
      </c>
      <c r="C8" s="314">
        <v>2226571.3265893664</v>
      </c>
      <c r="D8" s="314">
        <v>159504.41324573196</v>
      </c>
      <c r="E8" s="315">
        <v>7.7164610500064415E-2</v>
      </c>
      <c r="F8" s="316">
        <v>6138451.3910632785</v>
      </c>
      <c r="G8" s="316">
        <v>516587.73594482988</v>
      </c>
      <c r="H8" s="315">
        <v>9.1889054526340289E-2</v>
      </c>
    </row>
    <row r="9" spans="1:8">
      <c r="A9" s="329"/>
      <c r="B9" s="318" t="s">
        <v>446</v>
      </c>
      <c r="C9" s="314">
        <v>4572818.6797340512</v>
      </c>
      <c r="D9" s="314">
        <v>325041.48510781676</v>
      </c>
      <c r="E9" s="319">
        <v>7.6520370587944045E-2</v>
      </c>
      <c r="F9" s="320">
        <v>12875448.978317805</v>
      </c>
      <c r="G9" s="320">
        <v>1075713.081301298</v>
      </c>
      <c r="H9" s="319">
        <v>9.1164165934704153E-2</v>
      </c>
    </row>
    <row r="10" spans="1:8">
      <c r="A10" s="329"/>
      <c r="B10" s="313" t="s">
        <v>447</v>
      </c>
      <c r="C10" s="314">
        <v>1995021.0203929197</v>
      </c>
      <c r="D10" s="314">
        <v>125435.16904813261</v>
      </c>
      <c r="E10" s="315">
        <v>6.7092489471883565E-2</v>
      </c>
      <c r="F10" s="316">
        <v>5354255.6436159555</v>
      </c>
      <c r="G10" s="316">
        <v>437765.40193039645</v>
      </c>
      <c r="H10" s="315">
        <v>8.9040225935710163E-2</v>
      </c>
    </row>
    <row r="11" spans="1:8">
      <c r="A11" s="329"/>
      <c r="B11" s="318" t="s">
        <v>448</v>
      </c>
      <c r="C11" s="314">
        <v>913073.43063693971</v>
      </c>
      <c r="D11" s="314">
        <v>68946.676266484894</v>
      </c>
      <c r="E11" s="319">
        <v>8.1678108067910912E-2</v>
      </c>
      <c r="F11" s="320">
        <v>2341672.2780160755</v>
      </c>
      <c r="G11" s="320">
        <v>179099.38661813317</v>
      </c>
      <c r="H11" s="319">
        <v>8.2817734065998933E-2</v>
      </c>
    </row>
    <row r="12" spans="1:8">
      <c r="A12" s="329"/>
      <c r="B12" s="313" t="s">
        <v>449</v>
      </c>
      <c r="C12" s="314">
        <v>2349492.820312737</v>
      </c>
      <c r="D12" s="314">
        <v>178386.85740820877</v>
      </c>
      <c r="E12" s="315">
        <v>8.2164049316856447E-2</v>
      </c>
      <c r="F12" s="316">
        <v>6327697.9445604542</v>
      </c>
      <c r="G12" s="316">
        <v>582626.87587804906</v>
      </c>
      <c r="H12" s="315">
        <v>0.10141334526809792</v>
      </c>
    </row>
    <row r="13" spans="1:8">
      <c r="A13" s="329"/>
      <c r="B13" s="318" t="s">
        <v>450</v>
      </c>
      <c r="C13" s="314">
        <v>2875196.9687131951</v>
      </c>
      <c r="D13" s="314">
        <v>187396.19989903225</v>
      </c>
      <c r="E13" s="319">
        <v>6.9721015810896583E-2</v>
      </c>
      <c r="F13" s="320">
        <v>7851804.4349888526</v>
      </c>
      <c r="G13" s="320">
        <v>545234.4220313523</v>
      </c>
      <c r="H13" s="319">
        <v>7.4622486483319997E-2</v>
      </c>
    </row>
    <row r="14" spans="1:8">
      <c r="A14" s="329"/>
      <c r="B14" s="313" t="s">
        <v>451</v>
      </c>
      <c r="C14" s="314">
        <v>1648376.6077303842</v>
      </c>
      <c r="D14" s="314">
        <v>103325.0208483953</v>
      </c>
      <c r="E14" s="315">
        <v>6.6874803227063559E-2</v>
      </c>
      <c r="F14" s="316">
        <v>4328956.5528659169</v>
      </c>
      <c r="G14" s="316">
        <v>295936.14952478791</v>
      </c>
      <c r="H14" s="315">
        <v>7.3378292180129201E-2</v>
      </c>
    </row>
    <row r="15" spans="1:8">
      <c r="A15" s="329"/>
      <c r="B15" s="318" t="s">
        <v>452</v>
      </c>
      <c r="C15" s="314">
        <v>1776362.1939452593</v>
      </c>
      <c r="D15" s="314">
        <v>93840.766826069215</v>
      </c>
      <c r="E15" s="319">
        <v>5.5773891086036982E-2</v>
      </c>
      <c r="F15" s="320">
        <v>4603827.7177787581</v>
      </c>
      <c r="G15" s="320">
        <v>344073.82424041349</v>
      </c>
      <c r="H15" s="319">
        <v>8.0773169727561461E-2</v>
      </c>
    </row>
    <row r="16" spans="1:8">
      <c r="A16" s="329"/>
      <c r="B16" s="313" t="s">
        <v>453</v>
      </c>
      <c r="C16" s="314">
        <v>31145764.013554487</v>
      </c>
      <c r="D16" s="314">
        <v>2088090.3323365711</v>
      </c>
      <c r="E16" s="315">
        <v>7.1860203099680872E-2</v>
      </c>
      <c r="F16" s="316">
        <v>85443435.824116036</v>
      </c>
      <c r="G16" s="316">
        <v>6862054.1435133815</v>
      </c>
      <c r="H16" s="315">
        <v>8.7324172682588991E-2</v>
      </c>
    </row>
    <row r="17" spans="1:8">
      <c r="A17" s="329"/>
      <c r="B17" s="318" t="s">
        <v>454</v>
      </c>
      <c r="C17" s="314">
        <v>7014112.19625674</v>
      </c>
      <c r="D17" s="314">
        <v>442176.84364849888</v>
      </c>
      <c r="E17" s="319">
        <v>6.72825917974086E-2</v>
      </c>
      <c r="F17" s="320">
        <v>19619331.589509025</v>
      </c>
      <c r="G17" s="320">
        <v>1659439.7769457586</v>
      </c>
      <c r="H17" s="319">
        <v>9.2396980686985583E-2</v>
      </c>
    </row>
    <row r="18" spans="1:8">
      <c r="A18" s="329"/>
      <c r="B18" s="313" t="s">
        <v>455</v>
      </c>
      <c r="C18" s="314">
        <v>5770963.134485554</v>
      </c>
      <c r="D18" s="314">
        <v>303394.45622743666</v>
      </c>
      <c r="E18" s="315">
        <v>5.5489829955660187E-2</v>
      </c>
      <c r="F18" s="316">
        <v>16318953.662613139</v>
      </c>
      <c r="G18" s="316">
        <v>1091249.3945923373</v>
      </c>
      <c r="H18" s="315">
        <v>7.1662108442966943E-2</v>
      </c>
    </row>
    <row r="19" spans="1:8">
      <c r="A19" s="329"/>
      <c r="B19" s="318" t="s">
        <v>456</v>
      </c>
      <c r="C19" s="314">
        <v>545517.01080275385</v>
      </c>
      <c r="D19" s="314">
        <v>40188.723226968257</v>
      </c>
      <c r="E19" s="319">
        <v>7.9529929780432163E-2</v>
      </c>
      <c r="F19" s="320">
        <v>1474105.2863169082</v>
      </c>
      <c r="G19" s="320">
        <v>135168.40902851382</v>
      </c>
      <c r="H19" s="319">
        <v>0.10095203987678339</v>
      </c>
    </row>
    <row r="20" spans="1:8">
      <c r="A20" s="329"/>
      <c r="B20" s="313" t="s">
        <v>457</v>
      </c>
      <c r="C20" s="314">
        <v>2140974.7933095004</v>
      </c>
      <c r="D20" s="314">
        <v>118110.92122792848</v>
      </c>
      <c r="E20" s="315">
        <v>5.8387973040612821E-2</v>
      </c>
      <c r="F20" s="316">
        <v>5873085.9760988737</v>
      </c>
      <c r="G20" s="316">
        <v>389025.58104634844</v>
      </c>
      <c r="H20" s="315">
        <v>7.0937508528773674E-2</v>
      </c>
    </row>
    <row r="21" spans="1:8">
      <c r="A21" s="329"/>
      <c r="B21" s="318" t="s">
        <v>458</v>
      </c>
      <c r="C21" s="314">
        <v>1026701.4480068749</v>
      </c>
      <c r="D21" s="314">
        <v>75863.36260248383</v>
      </c>
      <c r="E21" s="319">
        <v>7.9785784527361639E-2</v>
      </c>
      <c r="F21" s="320">
        <v>2643103.5817135642</v>
      </c>
      <c r="G21" s="320">
        <v>213473.71657045605</v>
      </c>
      <c r="H21" s="319">
        <v>8.7862649217922001E-2</v>
      </c>
    </row>
    <row r="22" spans="1:8">
      <c r="A22" s="329"/>
      <c r="B22" s="313" t="s">
        <v>459</v>
      </c>
      <c r="C22" s="314">
        <v>846418.66771304177</v>
      </c>
      <c r="D22" s="314">
        <v>35185.142291352386</v>
      </c>
      <c r="E22" s="315">
        <v>4.3372396712848753E-2</v>
      </c>
      <c r="F22" s="316">
        <v>2204383.6942377044</v>
      </c>
      <c r="G22" s="316">
        <v>131128.92608955875</v>
      </c>
      <c r="H22" s="315">
        <v>6.324785940643686E-2</v>
      </c>
    </row>
    <row r="23" spans="1:8">
      <c r="A23" s="329"/>
      <c r="B23" s="318" t="s">
        <v>460</v>
      </c>
      <c r="C23" s="314">
        <v>21388704.667423487</v>
      </c>
      <c r="D23" s="314">
        <v>1283397.2184786461</v>
      </c>
      <c r="E23" s="319">
        <v>6.3833752442616881E-2</v>
      </c>
      <c r="F23" s="320">
        <v>56699051.803406566</v>
      </c>
      <c r="G23" s="320">
        <v>3413754.429551661</v>
      </c>
      <c r="H23" s="319">
        <v>6.4065597787705361E-2</v>
      </c>
    </row>
    <row r="24" spans="1:8">
      <c r="A24" s="329"/>
      <c r="B24" s="313" t="s">
        <v>461</v>
      </c>
      <c r="C24" s="314">
        <v>1007667.6097239919</v>
      </c>
      <c r="D24" s="314">
        <v>76648.228912790073</v>
      </c>
      <c r="E24" s="315">
        <v>8.2327210896518704E-2</v>
      </c>
      <c r="F24" s="316">
        <v>2699059.4423702038</v>
      </c>
      <c r="G24" s="316">
        <v>196221.08156730887</v>
      </c>
      <c r="H24" s="315">
        <v>7.839942228804675E-2</v>
      </c>
    </row>
    <row r="25" spans="1:8">
      <c r="A25" s="329"/>
      <c r="B25" s="318" t="s">
        <v>462</v>
      </c>
      <c r="C25" s="314">
        <v>2068644.6695722623</v>
      </c>
      <c r="D25" s="314">
        <v>140282.89116050606</v>
      </c>
      <c r="E25" s="319">
        <v>7.2747185061947411E-2</v>
      </c>
      <c r="F25" s="320">
        <v>5478471.1994069545</v>
      </c>
      <c r="G25" s="320">
        <v>359015.25670349319</v>
      </c>
      <c r="H25" s="319">
        <v>7.0127619169217004E-2</v>
      </c>
    </row>
    <row r="26" spans="1:8">
      <c r="A26" s="329"/>
      <c r="B26" s="313" t="s">
        <v>463</v>
      </c>
      <c r="C26" s="314">
        <v>3947015.8613339923</v>
      </c>
      <c r="D26" s="314">
        <v>167907.62702546921</v>
      </c>
      <c r="E26" s="315">
        <v>4.4430489050597904E-2</v>
      </c>
      <c r="F26" s="316">
        <v>10961165.967120452</v>
      </c>
      <c r="G26" s="316">
        <v>288584.33534086123</v>
      </c>
      <c r="H26" s="315">
        <v>2.7039787119692564E-2</v>
      </c>
    </row>
    <row r="27" spans="1:8">
      <c r="A27" s="329"/>
      <c r="B27" s="318" t="s">
        <v>464</v>
      </c>
      <c r="C27" s="314">
        <v>1377339.5064329542</v>
      </c>
      <c r="D27" s="314">
        <v>92545.398548682686</v>
      </c>
      <c r="E27" s="319">
        <v>7.203130679131256E-2</v>
      </c>
      <c r="F27" s="320">
        <v>3702413.515614925</v>
      </c>
      <c r="G27" s="320">
        <v>263483.33150569536</v>
      </c>
      <c r="H27" s="319">
        <v>7.6617819321605177E-2</v>
      </c>
    </row>
    <row r="28" spans="1:8">
      <c r="A28" s="329"/>
      <c r="B28" s="313" t="s">
        <v>465</v>
      </c>
      <c r="C28" s="314">
        <v>2521445.0894845831</v>
      </c>
      <c r="D28" s="314">
        <v>167941.2818082883</v>
      </c>
      <c r="E28" s="315">
        <v>7.135798177191105E-2</v>
      </c>
      <c r="F28" s="316">
        <v>6807406.7261901507</v>
      </c>
      <c r="G28" s="316">
        <v>432382.48098397348</v>
      </c>
      <c r="H28" s="315">
        <v>6.7824444951579882E-2</v>
      </c>
    </row>
    <row r="29" spans="1:8">
      <c r="A29" s="329"/>
      <c r="B29" s="318" t="s">
        <v>466</v>
      </c>
      <c r="C29" s="314">
        <v>738261.91948340344</v>
      </c>
      <c r="D29" s="314">
        <v>45568.153826588881</v>
      </c>
      <c r="E29" s="319">
        <v>6.5783981444355863E-2</v>
      </c>
      <c r="F29" s="320">
        <v>1891653.9172285136</v>
      </c>
      <c r="G29" s="320">
        <v>165867.32549324678</v>
      </c>
      <c r="H29" s="319">
        <v>9.6111145078759883E-2</v>
      </c>
    </row>
    <row r="30" spans="1:8">
      <c r="A30" s="329"/>
      <c r="B30" s="313" t="s">
        <v>467</v>
      </c>
      <c r="C30" s="314">
        <v>37260966.175698742</v>
      </c>
      <c r="D30" s="314">
        <v>2709178.0667560101</v>
      </c>
      <c r="E30" s="315">
        <v>7.8409200074216062E-2</v>
      </c>
      <c r="F30" s="316">
        <v>105137559.3427216</v>
      </c>
      <c r="G30" s="316">
        <v>8813636.4076660424</v>
      </c>
      <c r="H30" s="315">
        <v>9.1499973621386427E-2</v>
      </c>
    </row>
    <row r="31" spans="1:8">
      <c r="A31" s="329"/>
      <c r="B31" s="318" t="s">
        <v>468</v>
      </c>
      <c r="C31" s="314">
        <v>9109948.1489729546</v>
      </c>
      <c r="D31" s="314">
        <v>496359.23079413548</v>
      </c>
      <c r="E31" s="319">
        <v>5.7625135760377255E-2</v>
      </c>
      <c r="F31" s="320">
        <v>26943974.542197481</v>
      </c>
      <c r="G31" s="320">
        <v>1665091.2760227099</v>
      </c>
      <c r="H31" s="319">
        <v>6.5868862104788442E-2</v>
      </c>
    </row>
    <row r="32" spans="1:8">
      <c r="A32" s="329"/>
      <c r="B32" s="313" t="s">
        <v>469</v>
      </c>
      <c r="C32" s="314">
        <v>2972126.0678492845</v>
      </c>
      <c r="D32" s="314">
        <v>265661.86748541007</v>
      </c>
      <c r="E32" s="315">
        <v>9.815827877926217E-2</v>
      </c>
      <c r="F32" s="316">
        <v>8466671.120690193</v>
      </c>
      <c r="G32" s="316">
        <v>828949.82090078667</v>
      </c>
      <c r="H32" s="315">
        <v>0.1085336566187147</v>
      </c>
    </row>
    <row r="33" spans="1:8">
      <c r="A33" s="329"/>
      <c r="B33" s="318" t="s">
        <v>470</v>
      </c>
      <c r="C33" s="314">
        <v>1128702.463228533</v>
      </c>
      <c r="D33" s="314">
        <v>91434.814942726051</v>
      </c>
      <c r="E33" s="319">
        <v>8.8149683540050261E-2</v>
      </c>
      <c r="F33" s="320">
        <v>3154498.7946224338</v>
      </c>
      <c r="G33" s="320">
        <v>303136.03097026283</v>
      </c>
      <c r="H33" s="319">
        <v>0.10631268487983996</v>
      </c>
    </row>
    <row r="34" spans="1:8">
      <c r="A34" s="329"/>
      <c r="B34" s="313" t="s">
        <v>471</v>
      </c>
      <c r="C34" s="314">
        <v>1241820.1064363255</v>
      </c>
      <c r="D34" s="314">
        <v>110600.75176673359</v>
      </c>
      <c r="E34" s="315">
        <v>9.7771268949900542E-2</v>
      </c>
      <c r="F34" s="316">
        <v>3373055.3349165237</v>
      </c>
      <c r="G34" s="316">
        <v>399254.55291035213</v>
      </c>
      <c r="H34" s="315">
        <v>0.13425732998866485</v>
      </c>
    </row>
    <row r="35" spans="1:8">
      <c r="A35" s="329"/>
      <c r="B35" s="318" t="s">
        <v>472</v>
      </c>
      <c r="C35" s="314">
        <v>811648.01576145715</v>
      </c>
      <c r="D35" s="314">
        <v>58695.836818644544</v>
      </c>
      <c r="E35" s="319">
        <v>7.7954269155654496E-2</v>
      </c>
      <c r="F35" s="320">
        <v>2159985.8793844492</v>
      </c>
      <c r="G35" s="320">
        <v>182000.92224343191</v>
      </c>
      <c r="H35" s="319">
        <v>9.2013299487624184E-2</v>
      </c>
    </row>
    <row r="36" spans="1:8">
      <c r="A36" s="329"/>
      <c r="B36" s="313" t="s">
        <v>473</v>
      </c>
      <c r="C36" s="314">
        <v>2185130.7862924142</v>
      </c>
      <c r="D36" s="314">
        <v>202235.75995907211</v>
      </c>
      <c r="E36" s="315">
        <v>0.10199014938931744</v>
      </c>
      <c r="F36" s="316">
        <v>6152497.446980169</v>
      </c>
      <c r="G36" s="316">
        <v>654103.82532628532</v>
      </c>
      <c r="H36" s="315">
        <v>0.11896271353696479</v>
      </c>
    </row>
    <row r="37" spans="1:8">
      <c r="A37" s="329"/>
      <c r="B37" s="318" t="s">
        <v>474</v>
      </c>
      <c r="C37" s="314">
        <v>3930639.9255276071</v>
      </c>
      <c r="D37" s="314">
        <v>351645.98999344697</v>
      </c>
      <c r="E37" s="319">
        <v>9.8252748210081634E-2</v>
      </c>
      <c r="F37" s="320">
        <v>11100611.978512857</v>
      </c>
      <c r="G37" s="320">
        <v>1032713.6693197247</v>
      </c>
      <c r="H37" s="319">
        <v>0.10257490069965645</v>
      </c>
    </row>
    <row r="38" spans="1:8">
      <c r="A38" s="329"/>
      <c r="B38" s="313" t="s">
        <v>475</v>
      </c>
      <c r="C38" s="314">
        <v>2908100.8638655092</v>
      </c>
      <c r="D38" s="314">
        <v>214074.73357293941</v>
      </c>
      <c r="E38" s="315">
        <v>7.9462753224925478E-2</v>
      </c>
      <c r="F38" s="316">
        <v>8305542.8475453677</v>
      </c>
      <c r="G38" s="316">
        <v>719966.0574858617</v>
      </c>
      <c r="H38" s="315">
        <v>9.4912500052644497E-2</v>
      </c>
    </row>
    <row r="39" spans="1:8">
      <c r="A39" s="329"/>
      <c r="B39" s="318" t="s">
        <v>476</v>
      </c>
      <c r="C39" s="314">
        <v>2108293.3608249337</v>
      </c>
      <c r="D39" s="314">
        <v>133923.90266440483</v>
      </c>
      <c r="E39" s="319">
        <v>6.7831226881506973E-2</v>
      </c>
      <c r="F39" s="320">
        <v>5708599.7890878888</v>
      </c>
      <c r="G39" s="320">
        <v>467863.93486097082</v>
      </c>
      <c r="H39" s="319">
        <v>8.9274473637822246E-2</v>
      </c>
    </row>
    <row r="40" spans="1:8">
      <c r="A40" s="329"/>
      <c r="B40" s="313" t="s">
        <v>477</v>
      </c>
      <c r="C40" s="314">
        <v>59496351.339713857</v>
      </c>
      <c r="D40" s="314">
        <v>3600239.4992928058</v>
      </c>
      <c r="E40" s="315">
        <v>6.440948002915127E-2</v>
      </c>
      <c r="F40" s="316">
        <v>179749291.64118192</v>
      </c>
      <c r="G40" s="316">
        <v>12050977.902436823</v>
      </c>
      <c r="H40" s="315">
        <v>7.1861055926959863E-2</v>
      </c>
    </row>
    <row r="41" spans="1:8">
      <c r="A41" s="329"/>
      <c r="B41" s="318" t="s">
        <v>478</v>
      </c>
      <c r="C41" s="314">
        <v>1333043.9192673853</v>
      </c>
      <c r="D41" s="314">
        <v>114016.73010041472</v>
      </c>
      <c r="E41" s="319">
        <v>9.3530916384505516E-2</v>
      </c>
      <c r="F41" s="320">
        <v>3964978.2784881033</v>
      </c>
      <c r="G41" s="320">
        <v>311810.44251274597</v>
      </c>
      <c r="H41" s="319">
        <v>8.5353440223064889E-2</v>
      </c>
    </row>
    <row r="42" spans="1:8">
      <c r="A42" s="329"/>
      <c r="B42" s="313" t="s">
        <v>479</v>
      </c>
      <c r="C42" s="314">
        <v>7550159.9884098079</v>
      </c>
      <c r="D42" s="314">
        <v>332035.97278856393</v>
      </c>
      <c r="E42" s="315">
        <v>4.6000314218761246E-2</v>
      </c>
      <c r="F42" s="316">
        <v>23569019.894263323</v>
      </c>
      <c r="G42" s="316">
        <v>1273176.2072866745</v>
      </c>
      <c r="H42" s="315">
        <v>5.7103746561981715E-2</v>
      </c>
    </row>
    <row r="43" spans="1:8">
      <c r="A43" s="329"/>
      <c r="B43" s="318" t="s">
        <v>480</v>
      </c>
      <c r="C43" s="314">
        <v>2913808.5050097057</v>
      </c>
      <c r="D43" s="314">
        <v>187593.32075908221</v>
      </c>
      <c r="E43" s="319">
        <v>6.8810900123662644E-2</v>
      </c>
      <c r="F43" s="320">
        <v>8013372.2841658052</v>
      </c>
      <c r="G43" s="320">
        <v>611888.11833712738</v>
      </c>
      <c r="H43" s="319">
        <v>8.267100281888122E-2</v>
      </c>
    </row>
    <row r="44" spans="1:8">
      <c r="A44" s="329"/>
      <c r="B44" s="313" t="s">
        <v>481</v>
      </c>
      <c r="C44" s="314">
        <v>4651538.4520221204</v>
      </c>
      <c r="D44" s="314">
        <v>274824.59023597278</v>
      </c>
      <c r="E44" s="315">
        <v>6.2792450892326823E-2</v>
      </c>
      <c r="F44" s="316">
        <v>13173550.297273356</v>
      </c>
      <c r="G44" s="316">
        <v>943828.74603736028</v>
      </c>
      <c r="H44" s="315">
        <v>7.7174998799704658E-2</v>
      </c>
    </row>
    <row r="45" spans="1:8">
      <c r="A45" s="329"/>
      <c r="B45" s="318" t="s">
        <v>482</v>
      </c>
      <c r="C45" s="314">
        <v>3808241.2029272863</v>
      </c>
      <c r="D45" s="314">
        <v>206655.77543985564</v>
      </c>
      <c r="E45" s="319">
        <v>5.7379112504912774E-2</v>
      </c>
      <c r="F45" s="320">
        <v>11575533.738079712</v>
      </c>
      <c r="G45" s="320">
        <v>517956.75097724609</v>
      </c>
      <c r="H45" s="319">
        <v>4.684179468805777E-2</v>
      </c>
    </row>
    <row r="46" spans="1:8">
      <c r="A46" s="329"/>
      <c r="B46" s="313" t="s">
        <v>483</v>
      </c>
      <c r="C46" s="314">
        <v>4814408.3936076509</v>
      </c>
      <c r="D46" s="314">
        <v>311213.45780199487</v>
      </c>
      <c r="E46" s="315">
        <v>6.9109479433698204E-2</v>
      </c>
      <c r="F46" s="316">
        <v>14203017.13877476</v>
      </c>
      <c r="G46" s="316">
        <v>1004493.1524194982</v>
      </c>
      <c r="H46" s="315">
        <v>7.6106476258856762E-2</v>
      </c>
    </row>
    <row r="47" spans="1:8">
      <c r="A47" s="329"/>
      <c r="B47" s="318" t="s">
        <v>484</v>
      </c>
      <c r="C47" s="314">
        <v>17542755.074726403</v>
      </c>
      <c r="D47" s="314">
        <v>1102633.5603862684</v>
      </c>
      <c r="E47" s="319">
        <v>6.706967216905789E-2</v>
      </c>
      <c r="F47" s="320">
        <v>56283064.926539853</v>
      </c>
      <c r="G47" s="320">
        <v>4076744.4734656364</v>
      </c>
      <c r="H47" s="319">
        <v>7.8089097988241263E-2</v>
      </c>
    </row>
    <row r="48" spans="1:8">
      <c r="A48" s="329"/>
      <c r="B48" s="313" t="s">
        <v>485</v>
      </c>
      <c r="C48" s="314">
        <v>7202459.2955011018</v>
      </c>
      <c r="D48" s="314">
        <v>445298.46499161143</v>
      </c>
      <c r="E48" s="315">
        <v>6.5900231792771449E-2</v>
      </c>
      <c r="F48" s="316">
        <v>21305454.881746646</v>
      </c>
      <c r="G48" s="316">
        <v>1402083.3012285754</v>
      </c>
      <c r="H48" s="315">
        <v>7.0444512154964264E-2</v>
      </c>
    </row>
    <row r="49" spans="1:8">
      <c r="A49" s="329"/>
      <c r="B49" s="318" t="s">
        <v>486</v>
      </c>
      <c r="C49" s="314">
        <v>2522485.0308694919</v>
      </c>
      <c r="D49" s="314">
        <v>173395.88379561761</v>
      </c>
      <c r="E49" s="319">
        <v>7.3814092586314536E-2</v>
      </c>
      <c r="F49" s="320">
        <v>6926376.4320116714</v>
      </c>
      <c r="G49" s="320">
        <v>549453.94869668316</v>
      </c>
      <c r="H49" s="319">
        <v>8.6162870904313432E-2</v>
      </c>
    </row>
    <row r="50" spans="1:8">
      <c r="A50" s="329"/>
      <c r="B50" s="313" t="s">
        <v>487</v>
      </c>
      <c r="C50" s="314">
        <v>1023220.7988797987</v>
      </c>
      <c r="D50" s="314">
        <v>58673.672825978254</v>
      </c>
      <c r="E50" s="315">
        <v>6.0830281114439132E-2</v>
      </c>
      <c r="F50" s="316">
        <v>3200056.9772930592</v>
      </c>
      <c r="G50" s="316">
        <v>200478.48186098458</v>
      </c>
      <c r="H50" s="315">
        <v>6.6835551117026742E-2</v>
      </c>
    </row>
    <row r="51" spans="1:8">
      <c r="A51" s="329"/>
      <c r="B51" s="318" t="s">
        <v>488</v>
      </c>
      <c r="C51" s="314">
        <v>1317525.468232112</v>
      </c>
      <c r="D51" s="314">
        <v>103468.22179853637</v>
      </c>
      <c r="E51" s="319">
        <v>8.5225158947393506E-2</v>
      </c>
      <c r="F51" s="320">
        <v>3675615.650809627</v>
      </c>
      <c r="G51" s="320">
        <v>299617.54904147144</v>
      </c>
      <c r="H51" s="319">
        <v>8.8749323906476385E-2</v>
      </c>
    </row>
    <row r="52" spans="1:8">
      <c r="A52" s="329"/>
      <c r="B52" s="313" t="s">
        <v>489</v>
      </c>
      <c r="C52" s="314">
        <v>43869227.036066517</v>
      </c>
      <c r="D52" s="314">
        <v>2924603.8264146075</v>
      </c>
      <c r="E52" s="315">
        <v>7.1428275489055865E-2</v>
      </c>
      <c r="F52" s="316">
        <v>119910317.40418285</v>
      </c>
      <c r="G52" s="316">
        <v>9616308.9759033024</v>
      </c>
      <c r="H52" s="315">
        <v>8.7187954386084912E-2</v>
      </c>
    </row>
    <row r="53" spans="1:8">
      <c r="A53" s="329"/>
      <c r="B53" s="318" t="s">
        <v>490</v>
      </c>
      <c r="C53" s="314">
        <v>4984796.3137884727</v>
      </c>
      <c r="D53" s="314">
        <v>380717.44192764722</v>
      </c>
      <c r="E53" s="319">
        <v>8.2691337946991572E-2</v>
      </c>
      <c r="F53" s="320">
        <v>14175182.760042911</v>
      </c>
      <c r="G53" s="320">
        <v>1346442.5420099795</v>
      </c>
      <c r="H53" s="319">
        <v>0.10495516466358326</v>
      </c>
    </row>
    <row r="54" spans="1:8">
      <c r="A54" s="329"/>
      <c r="B54" s="313" t="s">
        <v>491</v>
      </c>
      <c r="C54" s="314">
        <v>3188257.267829441</v>
      </c>
      <c r="D54" s="314">
        <v>214613.0245596692</v>
      </c>
      <c r="E54" s="315">
        <v>7.2171721632606642E-2</v>
      </c>
      <c r="F54" s="316">
        <v>8576183.8226166796</v>
      </c>
      <c r="G54" s="316">
        <v>687444.21146562137</v>
      </c>
      <c r="H54" s="315">
        <v>8.7142464493807179E-2</v>
      </c>
    </row>
    <row r="55" spans="1:8">
      <c r="A55" s="329"/>
      <c r="B55" s="318" t="s">
        <v>492</v>
      </c>
      <c r="C55" s="314">
        <v>1995903.8438165816</v>
      </c>
      <c r="D55" s="314">
        <v>145953.15470556775</v>
      </c>
      <c r="E55" s="319">
        <v>7.8895700066310914E-2</v>
      </c>
      <c r="F55" s="320">
        <v>5538517.5587025099</v>
      </c>
      <c r="G55" s="320">
        <v>477395.28429907095</v>
      </c>
      <c r="H55" s="319">
        <v>9.4325973255673254E-2</v>
      </c>
    </row>
    <row r="56" spans="1:8">
      <c r="A56" s="329"/>
      <c r="B56" s="313" t="s">
        <v>493</v>
      </c>
      <c r="C56" s="314">
        <v>7836953.8481240617</v>
      </c>
      <c r="D56" s="314">
        <v>357561.03778638784</v>
      </c>
      <c r="E56" s="315">
        <v>4.7806158448073933E-2</v>
      </c>
      <c r="F56" s="316">
        <v>21105234.428159475</v>
      </c>
      <c r="G56" s="316">
        <v>1283554.5017328672</v>
      </c>
      <c r="H56" s="315">
        <v>6.4755081632693001E-2</v>
      </c>
    </row>
    <row r="57" spans="1:8">
      <c r="A57" s="329"/>
      <c r="B57" s="318" t="s">
        <v>494</v>
      </c>
      <c r="C57" s="314">
        <v>1184580.2304594708</v>
      </c>
      <c r="D57" s="314">
        <v>85126.21874486329</v>
      </c>
      <c r="E57" s="319">
        <v>7.7425902164028004E-2</v>
      </c>
      <c r="F57" s="320">
        <v>3063075.3522825437</v>
      </c>
      <c r="G57" s="320">
        <v>229039.07546605635</v>
      </c>
      <c r="H57" s="319">
        <v>8.0817270173880476E-2</v>
      </c>
    </row>
    <row r="58" spans="1:8">
      <c r="A58" s="329"/>
      <c r="B58" s="313" t="s">
        <v>495</v>
      </c>
      <c r="C58" s="314">
        <v>4424720.4372829236</v>
      </c>
      <c r="D58" s="314">
        <v>282135.43987228069</v>
      </c>
      <c r="E58" s="315">
        <v>6.810613181108699E-2</v>
      </c>
      <c r="F58" s="316">
        <v>12091473.156204337</v>
      </c>
      <c r="G58" s="316">
        <v>929086.41969253495</v>
      </c>
      <c r="H58" s="315">
        <v>8.3233670506462895E-2</v>
      </c>
    </row>
    <row r="59" spans="1:8">
      <c r="A59" s="329"/>
      <c r="B59" s="318" t="s">
        <v>496</v>
      </c>
      <c r="C59" s="314">
        <v>5036886.5012466442</v>
      </c>
      <c r="D59" s="314">
        <v>417102.46914936136</v>
      </c>
      <c r="E59" s="319">
        <v>9.0286140272233847E-2</v>
      </c>
      <c r="F59" s="320">
        <v>13977624.388320141</v>
      </c>
      <c r="G59" s="320">
        <v>1341475.6406211276</v>
      </c>
      <c r="H59" s="319">
        <v>0.10616174812483149</v>
      </c>
    </row>
    <row r="60" spans="1:8">
      <c r="A60" s="329"/>
      <c r="B60" s="313" t="s">
        <v>497</v>
      </c>
      <c r="C60" s="314">
        <v>4939134.979426234</v>
      </c>
      <c r="D60" s="314">
        <v>306838.70106126834</v>
      </c>
      <c r="E60" s="315">
        <v>6.6239006018322166E-2</v>
      </c>
      <c r="F60" s="316">
        <v>13537754.200370545</v>
      </c>
      <c r="G60" s="316">
        <v>983785.54567804188</v>
      </c>
      <c r="H60" s="315">
        <v>7.8364505499248338E-2</v>
      </c>
    </row>
    <row r="61" spans="1:8">
      <c r="A61" s="329"/>
      <c r="B61" s="318" t="s">
        <v>498</v>
      </c>
      <c r="C61" s="314">
        <v>33596377.074480668</v>
      </c>
      <c r="D61" s="314">
        <v>1526464.4823220074</v>
      </c>
      <c r="E61" s="319">
        <v>4.759802440793804E-2</v>
      </c>
      <c r="F61" s="320">
        <v>96667778.240183353</v>
      </c>
      <c r="G61" s="320">
        <v>5311280.9759436846</v>
      </c>
      <c r="H61" s="319">
        <v>5.8137966482901898E-2</v>
      </c>
    </row>
    <row r="62" spans="1:8">
      <c r="A62" s="329"/>
      <c r="B62" s="313" t="s">
        <v>499</v>
      </c>
      <c r="C62" s="314">
        <v>14483256.138164619</v>
      </c>
      <c r="D62" s="314">
        <v>588973.80750114284</v>
      </c>
      <c r="E62" s="315">
        <v>4.2389653059037725E-2</v>
      </c>
      <c r="F62" s="316">
        <v>41775300.873962991</v>
      </c>
      <c r="G62" s="316">
        <v>2241650.7281068861</v>
      </c>
      <c r="H62" s="315">
        <v>5.6702346477911926E-2</v>
      </c>
    </row>
    <row r="63" spans="1:8">
      <c r="A63" s="329"/>
      <c r="B63" s="318" t="s">
        <v>500</v>
      </c>
      <c r="C63" s="314">
        <v>2760213.739938559</v>
      </c>
      <c r="D63" s="314">
        <v>153360.87157357996</v>
      </c>
      <c r="E63" s="319">
        <v>5.8829891565674773E-2</v>
      </c>
      <c r="F63" s="320">
        <v>7771869.2965158867</v>
      </c>
      <c r="G63" s="320">
        <v>529045.44706809521</v>
      </c>
      <c r="H63" s="319">
        <v>7.3044085851740104E-2</v>
      </c>
    </row>
    <row r="64" spans="1:8">
      <c r="A64" s="329"/>
      <c r="B64" s="313" t="s">
        <v>501</v>
      </c>
      <c r="C64" s="314">
        <v>3238511.5069726333</v>
      </c>
      <c r="D64" s="314">
        <v>145216.89954405604</v>
      </c>
      <c r="E64" s="315">
        <v>4.6945706107435169E-2</v>
      </c>
      <c r="F64" s="316">
        <v>9391384.1264088266</v>
      </c>
      <c r="G64" s="316">
        <v>541796.71060638502</v>
      </c>
      <c r="H64" s="315">
        <v>6.1222821488707481E-2</v>
      </c>
    </row>
    <row r="65" spans="1:8">
      <c r="A65" s="329"/>
      <c r="B65" s="318" t="s">
        <v>502</v>
      </c>
      <c r="C65" s="314">
        <v>5788820.1910000332</v>
      </c>
      <c r="D65" s="314">
        <v>263508.71291709505</v>
      </c>
      <c r="E65" s="319">
        <v>4.769119604611359E-2</v>
      </c>
      <c r="F65" s="320">
        <v>17010575.559694029</v>
      </c>
      <c r="G65" s="320">
        <v>747912.75341325998</v>
      </c>
      <c r="H65" s="319">
        <v>4.5989562860788709E-2</v>
      </c>
    </row>
    <row r="66" spans="1:8">
      <c r="A66" s="329"/>
      <c r="B66" s="313" t="s">
        <v>503</v>
      </c>
      <c r="C66" s="314">
        <v>37584512.567277916</v>
      </c>
      <c r="D66" s="314">
        <v>2005350.8127418607</v>
      </c>
      <c r="E66" s="315">
        <v>5.636307079343135E-2</v>
      </c>
      <c r="F66" s="316">
        <v>105487205.47944251</v>
      </c>
      <c r="G66" s="316">
        <v>7367501.3352396488</v>
      </c>
      <c r="H66" s="315">
        <v>7.5086868631522863E-2</v>
      </c>
    </row>
    <row r="67" spans="1:8">
      <c r="A67" s="329"/>
      <c r="B67" s="318" t="s">
        <v>504</v>
      </c>
      <c r="C67" s="314">
        <v>763699.75394939084</v>
      </c>
      <c r="D67" s="314">
        <v>63672.849799978198</v>
      </c>
      <c r="E67" s="319">
        <v>9.0957718085629413E-2</v>
      </c>
      <c r="F67" s="320">
        <v>2100486.7406765842</v>
      </c>
      <c r="G67" s="320">
        <v>199644.43926538131</v>
      </c>
      <c r="H67" s="319">
        <v>0.10502945937028202</v>
      </c>
    </row>
    <row r="68" spans="1:8">
      <c r="A68" s="329"/>
      <c r="B68" s="313" t="s">
        <v>505</v>
      </c>
      <c r="C68" s="314">
        <v>5133075.2064559599</v>
      </c>
      <c r="D68" s="314">
        <v>337865.73318992369</v>
      </c>
      <c r="E68" s="315">
        <v>7.0459014371232878E-2</v>
      </c>
      <c r="F68" s="316">
        <v>14975391.53647377</v>
      </c>
      <c r="G68" s="316">
        <v>1061239.7744985856</v>
      </c>
      <c r="H68" s="315">
        <v>7.6270533242188618E-2</v>
      </c>
    </row>
    <row r="69" spans="1:8">
      <c r="A69" s="329"/>
      <c r="B69" s="318" t="s">
        <v>506</v>
      </c>
      <c r="C69" s="314">
        <v>1948293.4807968824</v>
      </c>
      <c r="D69" s="314">
        <v>95928.034081069753</v>
      </c>
      <c r="E69" s="319">
        <v>5.1786775795859948E-2</v>
      </c>
      <c r="F69" s="320">
        <v>5405914.9098199867</v>
      </c>
      <c r="G69" s="320">
        <v>425064.30014347099</v>
      </c>
      <c r="H69" s="319">
        <v>8.5339700676362387E-2</v>
      </c>
    </row>
    <row r="70" spans="1:8">
      <c r="A70" s="329"/>
      <c r="B70" s="313" t="s">
        <v>507</v>
      </c>
      <c r="C70" s="314">
        <v>5623718.2931323452</v>
      </c>
      <c r="D70" s="314">
        <v>269508.6618613489</v>
      </c>
      <c r="E70" s="315">
        <v>5.0335844208881347E-2</v>
      </c>
      <c r="F70" s="316">
        <v>15512942.86752036</v>
      </c>
      <c r="G70" s="316">
        <v>1132317.0118856765</v>
      </c>
      <c r="H70" s="315">
        <v>7.8739063463083347E-2</v>
      </c>
    </row>
    <row r="71" spans="1:8">
      <c r="A71" s="329"/>
      <c r="B71" s="318" t="s">
        <v>508</v>
      </c>
      <c r="C71" s="314">
        <v>3628540.0452863192</v>
      </c>
      <c r="D71" s="314">
        <v>164415.58626197791</v>
      </c>
      <c r="E71" s="319">
        <v>4.7462378504808396E-2</v>
      </c>
      <c r="F71" s="320">
        <v>10315176.678088387</v>
      </c>
      <c r="G71" s="320">
        <v>548887.37657340802</v>
      </c>
      <c r="H71" s="319">
        <v>5.6202244232951691E-2</v>
      </c>
    </row>
    <row r="72" spans="1:8">
      <c r="A72" s="329"/>
      <c r="B72" s="313" t="s">
        <v>509</v>
      </c>
      <c r="C72" s="314">
        <v>2674357.5178542342</v>
      </c>
      <c r="D72" s="314">
        <v>152050.23757231561</v>
      </c>
      <c r="E72" s="315">
        <v>6.0282202236406714E-2</v>
      </c>
      <c r="F72" s="316">
        <v>7193290.3448744249</v>
      </c>
      <c r="G72" s="316">
        <v>667186.72641938645</v>
      </c>
      <c r="H72" s="315">
        <v>0.10223354782977433</v>
      </c>
    </row>
    <row r="73" spans="1:8">
      <c r="A73" s="329"/>
      <c r="B73" s="318" t="s">
        <v>510</v>
      </c>
      <c r="C73" s="314">
        <v>4046705.8844302651</v>
      </c>
      <c r="D73" s="314">
        <v>114779.41743194265</v>
      </c>
      <c r="E73" s="319">
        <v>2.9191649028870718E-2</v>
      </c>
      <c r="F73" s="320">
        <v>12189459.861527633</v>
      </c>
      <c r="G73" s="320">
        <v>520048.4224461969</v>
      </c>
      <c r="H73" s="319">
        <v>4.4565094406092243E-2</v>
      </c>
    </row>
    <row r="74" spans="1:8">
      <c r="A74" s="329"/>
      <c r="B74" s="313" t="s">
        <v>511</v>
      </c>
      <c r="C74" s="314">
        <v>789066.57550802978</v>
      </c>
      <c r="D74" s="314">
        <v>34296.044813143322</v>
      </c>
      <c r="E74" s="315">
        <v>4.5439035333783302E-2</v>
      </c>
      <c r="F74" s="316">
        <v>2136554.2500778101</v>
      </c>
      <c r="G74" s="316">
        <v>116016.8692986567</v>
      </c>
      <c r="H74" s="315">
        <v>5.7418818578807304E-2</v>
      </c>
    </row>
    <row r="75" spans="1:8">
      <c r="A75" s="329"/>
      <c r="B75" s="318" t="s">
        <v>512</v>
      </c>
      <c r="C75" s="314">
        <v>3280561.5294320188</v>
      </c>
      <c r="D75" s="314">
        <v>216807.53204976022</v>
      </c>
      <c r="E75" s="319">
        <v>7.0765320007743937E-2</v>
      </c>
      <c r="F75" s="320">
        <v>8696831.7422245592</v>
      </c>
      <c r="G75" s="320">
        <v>694646.67749038711</v>
      </c>
      <c r="H75" s="319">
        <v>8.6807124787917272E-2</v>
      </c>
    </row>
    <row r="76" spans="1:8">
      <c r="A76" s="329" t="s">
        <v>312</v>
      </c>
      <c r="B76" s="313" t="s">
        <v>441</v>
      </c>
      <c r="C76" s="314">
        <v>537738931.29146886</v>
      </c>
      <c r="D76" s="314">
        <v>23074252.665251255</v>
      </c>
      <c r="E76" s="315">
        <v>4.4833565666178646E-2</v>
      </c>
      <c r="F76" s="316">
        <v>1439207707.1727293</v>
      </c>
      <c r="G76" s="316">
        <v>92083118.226455927</v>
      </c>
      <c r="H76" s="315">
        <v>6.8355309510372567E-2</v>
      </c>
    </row>
    <row r="77" spans="1:8">
      <c r="A77" s="330"/>
      <c r="B77" s="318" t="s">
        <v>442</v>
      </c>
      <c r="C77" s="314">
        <v>103135008.95791067</v>
      </c>
      <c r="D77" s="314">
        <v>3869898.0470872968</v>
      </c>
      <c r="E77" s="319">
        <v>3.8985480513529978E-2</v>
      </c>
      <c r="F77" s="320">
        <v>285662247.97283041</v>
      </c>
      <c r="G77" s="320">
        <v>17588454.890608191</v>
      </c>
      <c r="H77" s="319">
        <v>6.5610497349935099E-2</v>
      </c>
    </row>
    <row r="78" spans="1:8">
      <c r="A78" s="329"/>
      <c r="B78" s="313" t="s">
        <v>443</v>
      </c>
      <c r="C78" s="314">
        <v>36559329.910623468</v>
      </c>
      <c r="D78" s="314">
        <v>1835625.5038484633</v>
      </c>
      <c r="E78" s="315">
        <v>5.2863757920088475E-2</v>
      </c>
      <c r="F78" s="316">
        <v>99803030.191070408</v>
      </c>
      <c r="G78" s="316">
        <v>7402733.2968140095</v>
      </c>
      <c r="H78" s="315">
        <v>8.0115903797211327E-2</v>
      </c>
    </row>
    <row r="79" spans="1:8">
      <c r="A79" s="329"/>
      <c r="B79" s="318" t="s">
        <v>444</v>
      </c>
      <c r="C79" s="314">
        <v>23729271.216272462</v>
      </c>
      <c r="D79" s="314">
        <v>1244918.8129707873</v>
      </c>
      <c r="E79" s="319">
        <v>5.5368230787379909E-2</v>
      </c>
      <c r="F79" s="320">
        <v>65784418.189537771</v>
      </c>
      <c r="G79" s="320">
        <v>4444078.3889312372</v>
      </c>
      <c r="H79" s="319">
        <v>7.2449523484499734E-2</v>
      </c>
    </row>
    <row r="80" spans="1:8">
      <c r="A80" s="329"/>
      <c r="B80" s="313" t="s">
        <v>445</v>
      </c>
      <c r="C80" s="314">
        <v>27074056.074843898</v>
      </c>
      <c r="D80" s="314">
        <v>1448370.9245086052</v>
      </c>
      <c r="E80" s="315">
        <v>5.6520280960747474E-2</v>
      </c>
      <c r="F80" s="316">
        <v>73496187.342054114</v>
      </c>
      <c r="G80" s="316">
        <v>5215258.7612328529</v>
      </c>
      <c r="H80" s="315">
        <v>7.6379435219012443E-2</v>
      </c>
    </row>
    <row r="81" spans="1:8">
      <c r="A81" s="329"/>
      <c r="B81" s="318" t="s">
        <v>446</v>
      </c>
      <c r="C81" s="314">
        <v>55749576.694871068</v>
      </c>
      <c r="D81" s="314">
        <v>2208000.8581476361</v>
      </c>
      <c r="E81" s="319">
        <v>4.1238996492762893E-2</v>
      </c>
      <c r="F81" s="320">
        <v>154840051.26817086</v>
      </c>
      <c r="G81" s="320">
        <v>8370108.3772925138</v>
      </c>
      <c r="H81" s="319">
        <v>5.7145570019975583E-2</v>
      </c>
    </row>
    <row r="82" spans="1:8">
      <c r="A82" s="329"/>
      <c r="B82" s="313" t="s">
        <v>447</v>
      </c>
      <c r="C82" s="314">
        <v>24656086.805643532</v>
      </c>
      <c r="D82" s="314">
        <v>988822.22880893573</v>
      </c>
      <c r="E82" s="315">
        <v>4.1780165409431816E-2</v>
      </c>
      <c r="F82" s="316">
        <v>65462965.714024313</v>
      </c>
      <c r="G82" s="316">
        <v>3867057.2456600145</v>
      </c>
      <c r="H82" s="315">
        <v>6.2781073318305514E-2</v>
      </c>
    </row>
    <row r="83" spans="1:8">
      <c r="A83" s="329"/>
      <c r="B83" s="318" t="s">
        <v>448</v>
      </c>
      <c r="C83" s="314">
        <v>11076458.013569742</v>
      </c>
      <c r="D83" s="314">
        <v>546846.90338227712</v>
      </c>
      <c r="E83" s="319">
        <v>5.1934197536811146E-2</v>
      </c>
      <c r="F83" s="320">
        <v>28117278.289852329</v>
      </c>
      <c r="G83" s="320">
        <v>1986278.6040631346</v>
      </c>
      <c r="H83" s="319">
        <v>7.6012346559528349E-2</v>
      </c>
    </row>
    <row r="84" spans="1:8">
      <c r="A84" s="329"/>
      <c r="B84" s="313" t="s">
        <v>449</v>
      </c>
      <c r="C84" s="314">
        <v>28693932.884406798</v>
      </c>
      <c r="D84" s="314">
        <v>1993421.0422734395</v>
      </c>
      <c r="E84" s="315">
        <v>7.4658532917253842E-2</v>
      </c>
      <c r="F84" s="316">
        <v>76079156.814272836</v>
      </c>
      <c r="G84" s="316">
        <v>6760460.7029458582</v>
      </c>
      <c r="H84" s="315">
        <v>9.752723409696637E-2</v>
      </c>
    </row>
    <row r="85" spans="1:8">
      <c r="A85" s="329"/>
      <c r="B85" s="318" t="s">
        <v>450</v>
      </c>
      <c r="C85" s="314">
        <v>35354475.123922803</v>
      </c>
      <c r="D85" s="314">
        <v>1290743.698872149</v>
      </c>
      <c r="E85" s="319">
        <v>3.7892023124716429E-2</v>
      </c>
      <c r="F85" s="320">
        <v>95038082.442136079</v>
      </c>
      <c r="G85" s="320">
        <v>5320799.0910629481</v>
      </c>
      <c r="H85" s="319">
        <v>5.9306288513464055E-2</v>
      </c>
    </row>
    <row r="86" spans="1:8">
      <c r="A86" s="329"/>
      <c r="B86" s="313" t="s">
        <v>451</v>
      </c>
      <c r="C86" s="314">
        <v>19780376.559466831</v>
      </c>
      <c r="D86" s="314">
        <v>831849.09715422988</v>
      </c>
      <c r="E86" s="315">
        <v>4.3900461331822439E-2</v>
      </c>
      <c r="F86" s="316">
        <v>51441099.786036253</v>
      </c>
      <c r="G86" s="316">
        <v>3356206.1066351235</v>
      </c>
      <c r="H86" s="315">
        <v>6.9797515390428611E-2</v>
      </c>
    </row>
    <row r="87" spans="1:8">
      <c r="A87" s="329"/>
      <c r="B87" s="318" t="s">
        <v>452</v>
      </c>
      <c r="C87" s="314">
        <v>21744885.566379096</v>
      </c>
      <c r="D87" s="314">
        <v>847258.02486549318</v>
      </c>
      <c r="E87" s="319">
        <v>4.0543263735675079E-2</v>
      </c>
      <c r="F87" s="320">
        <v>55301490.236451261</v>
      </c>
      <c r="G87" s="320">
        <v>3456177.5430699512</v>
      </c>
      <c r="H87" s="319">
        <v>6.6663259676147626E-2</v>
      </c>
    </row>
    <row r="88" spans="1:8">
      <c r="A88" s="329"/>
      <c r="B88" s="313" t="s">
        <v>453</v>
      </c>
      <c r="C88" s="314">
        <v>376904809.27623683</v>
      </c>
      <c r="D88" s="314">
        <v>16409679.452491581</v>
      </c>
      <c r="E88" s="315">
        <v>4.5519836732647867E-2</v>
      </c>
      <c r="F88" s="316">
        <v>1019684193.9360515</v>
      </c>
      <c r="G88" s="316">
        <v>74115490.751719713</v>
      </c>
      <c r="H88" s="315">
        <v>7.8381920321734078E-2</v>
      </c>
    </row>
    <row r="89" spans="1:8">
      <c r="A89" s="329"/>
      <c r="B89" s="318" t="s">
        <v>454</v>
      </c>
      <c r="C89" s="314">
        <v>85088234.758370593</v>
      </c>
      <c r="D89" s="314">
        <v>4306458.0089064538</v>
      </c>
      <c r="E89" s="319">
        <v>5.3309770869022395E-2</v>
      </c>
      <c r="F89" s="320">
        <v>233516011.09067342</v>
      </c>
      <c r="G89" s="320">
        <v>18083550.436454594</v>
      </c>
      <c r="H89" s="319">
        <v>8.3940694830941506E-2</v>
      </c>
    </row>
    <row r="90" spans="1:8">
      <c r="A90" s="329"/>
      <c r="B90" s="313" t="s">
        <v>455</v>
      </c>
      <c r="C90" s="314">
        <v>70563052.353858516</v>
      </c>
      <c r="D90" s="314">
        <v>2710156.4882274121</v>
      </c>
      <c r="E90" s="315">
        <v>3.994164808520962E-2</v>
      </c>
      <c r="F90" s="316">
        <v>196310836.61333808</v>
      </c>
      <c r="G90" s="316">
        <v>13548766.146479875</v>
      </c>
      <c r="H90" s="315">
        <v>7.4133358808368216E-2</v>
      </c>
    </row>
    <row r="91" spans="1:8">
      <c r="A91" s="329"/>
      <c r="B91" s="318" t="s">
        <v>456</v>
      </c>
      <c r="C91" s="314">
        <v>6470737.2191877048</v>
      </c>
      <c r="D91" s="314">
        <v>396529.47843136918</v>
      </c>
      <c r="E91" s="319">
        <v>6.5280855603729315E-2</v>
      </c>
      <c r="F91" s="320">
        <v>17229165.152560301</v>
      </c>
      <c r="G91" s="320">
        <v>1579567.4282276481</v>
      </c>
      <c r="H91" s="319">
        <v>0.10093342052950474</v>
      </c>
    </row>
    <row r="92" spans="1:8">
      <c r="A92" s="329"/>
      <c r="B92" s="313" t="s">
        <v>457</v>
      </c>
      <c r="C92" s="314">
        <v>26636335.695383038</v>
      </c>
      <c r="D92" s="314">
        <v>1092442.8349099867</v>
      </c>
      <c r="E92" s="315">
        <v>4.2767280652059377E-2</v>
      </c>
      <c r="F92" s="316">
        <v>72152486.425809726</v>
      </c>
      <c r="G92" s="316">
        <v>4722654.8433564901</v>
      </c>
      <c r="H92" s="315">
        <v>7.00380637549365E-2</v>
      </c>
    </row>
    <row r="93" spans="1:8">
      <c r="A93" s="329"/>
      <c r="B93" s="318" t="s">
        <v>458</v>
      </c>
      <c r="C93" s="314">
        <v>12506644.091710458</v>
      </c>
      <c r="D93" s="314">
        <v>636978.42892745882</v>
      </c>
      <c r="E93" s="319">
        <v>5.3664395192249324E-2</v>
      </c>
      <c r="F93" s="320">
        <v>31798250.6616427</v>
      </c>
      <c r="G93" s="320">
        <v>2396465.0413591154</v>
      </c>
      <c r="H93" s="319">
        <v>8.15074659855302E-2</v>
      </c>
    </row>
    <row r="94" spans="1:8">
      <c r="A94" s="329"/>
      <c r="B94" s="313" t="s">
        <v>459</v>
      </c>
      <c r="C94" s="314">
        <v>10490532.0408269</v>
      </c>
      <c r="D94" s="314">
        <v>362306.41537098214</v>
      </c>
      <c r="E94" s="315">
        <v>3.5771953426903744E-2</v>
      </c>
      <c r="F94" s="316">
        <v>26801917.265675765</v>
      </c>
      <c r="G94" s="316">
        <v>1575821.2630879506</v>
      </c>
      <c r="H94" s="315">
        <v>6.246790081692765E-2</v>
      </c>
    </row>
    <row r="95" spans="1:8">
      <c r="A95" s="329"/>
      <c r="B95" s="318" t="s">
        <v>460</v>
      </c>
      <c r="C95" s="314">
        <v>261152871.98169193</v>
      </c>
      <c r="D95" s="314">
        <v>14944638.159003735</v>
      </c>
      <c r="E95" s="319">
        <v>6.0699181042687698E-2</v>
      </c>
      <c r="F95" s="320">
        <v>688137100.18153286</v>
      </c>
      <c r="G95" s="320">
        <v>51317341.809423923</v>
      </c>
      <c r="H95" s="319">
        <v>8.0583777646292779E-2</v>
      </c>
    </row>
    <row r="96" spans="1:8">
      <c r="A96" s="329"/>
      <c r="B96" s="313" t="s">
        <v>461</v>
      </c>
      <c r="C96" s="314">
        <v>12041351.908115793</v>
      </c>
      <c r="D96" s="314">
        <v>910089.52541505545</v>
      </c>
      <c r="E96" s="315">
        <v>8.1759776575695428E-2</v>
      </c>
      <c r="F96" s="316">
        <v>31995103.374118999</v>
      </c>
      <c r="G96" s="316">
        <v>2801125.8979476243</v>
      </c>
      <c r="H96" s="315">
        <v>9.5948758617559096E-2</v>
      </c>
    </row>
    <row r="97" spans="1:8">
      <c r="A97" s="329"/>
      <c r="B97" s="318" t="s">
        <v>462</v>
      </c>
      <c r="C97" s="314">
        <v>25036253.637838081</v>
      </c>
      <c r="D97" s="314">
        <v>1845146.3707637116</v>
      </c>
      <c r="E97" s="319">
        <v>7.9562668117333174E-2</v>
      </c>
      <c r="F97" s="320">
        <v>65780236.912068821</v>
      </c>
      <c r="G97" s="320">
        <v>5660649.7505022809</v>
      </c>
      <c r="H97" s="319">
        <v>9.4156497370644632E-2</v>
      </c>
    </row>
    <row r="98" spans="1:8">
      <c r="A98" s="329"/>
      <c r="B98" s="313" t="s">
        <v>463</v>
      </c>
      <c r="C98" s="314">
        <v>49564509.634260565</v>
      </c>
      <c r="D98" s="314">
        <v>2345269.260854505</v>
      </c>
      <c r="E98" s="315">
        <v>4.9667661790157976E-2</v>
      </c>
      <c r="F98" s="316">
        <v>137997833.07454884</v>
      </c>
      <c r="G98" s="316">
        <v>7273554.1732777804</v>
      </c>
      <c r="H98" s="315">
        <v>5.5640422991134648E-2</v>
      </c>
    </row>
    <row r="99" spans="1:8">
      <c r="A99" s="329"/>
      <c r="B99" s="318" t="s">
        <v>464</v>
      </c>
      <c r="C99" s="314">
        <v>16773307.673307246</v>
      </c>
      <c r="D99" s="314">
        <v>1011518.0477031823</v>
      </c>
      <c r="E99" s="319">
        <v>6.4175329815342366E-2</v>
      </c>
      <c r="F99" s="320">
        <v>44540453.093936943</v>
      </c>
      <c r="G99" s="320">
        <v>3643330.7194778845</v>
      </c>
      <c r="H99" s="319">
        <v>8.9085258520614302E-2</v>
      </c>
    </row>
    <row r="100" spans="1:8">
      <c r="A100" s="329"/>
      <c r="B100" s="313" t="s">
        <v>465</v>
      </c>
      <c r="C100" s="314">
        <v>30834238.38782021</v>
      </c>
      <c r="D100" s="314">
        <v>2093598.377092354</v>
      </c>
      <c r="E100" s="315">
        <v>7.2844528733907399E-2</v>
      </c>
      <c r="F100" s="316">
        <v>82996626.863961041</v>
      </c>
      <c r="G100" s="316">
        <v>7224093.5930014104</v>
      </c>
      <c r="H100" s="315">
        <v>9.5339211732150125E-2</v>
      </c>
    </row>
    <row r="101" spans="1:8">
      <c r="A101" s="329"/>
      <c r="B101" s="318" t="s">
        <v>466</v>
      </c>
      <c r="C101" s="314">
        <v>8855022.2982254419</v>
      </c>
      <c r="D101" s="314">
        <v>392974.17585556768</v>
      </c>
      <c r="E101" s="319">
        <v>4.6439605420905083E-2</v>
      </c>
      <c r="F101" s="320">
        <v>22094771.656065971</v>
      </c>
      <c r="G101" s="320">
        <v>1586427.3908138536</v>
      </c>
      <c r="H101" s="319">
        <v>7.7355215530577157E-2</v>
      </c>
    </row>
    <row r="102" spans="1:8">
      <c r="A102" s="329"/>
      <c r="B102" s="313" t="s">
        <v>467</v>
      </c>
      <c r="C102" s="314">
        <v>454560658.96088624</v>
      </c>
      <c r="D102" s="314">
        <v>24379134.43880707</v>
      </c>
      <c r="E102" s="315">
        <v>5.6671737508698625E-2</v>
      </c>
      <c r="F102" s="316">
        <v>1265033036.8994017</v>
      </c>
      <c r="G102" s="316">
        <v>93333883.703573465</v>
      </c>
      <c r="H102" s="315">
        <v>7.9656867079748075E-2</v>
      </c>
    </row>
    <row r="103" spans="1:8">
      <c r="A103" s="329"/>
      <c r="B103" s="318" t="s">
        <v>468</v>
      </c>
      <c r="C103" s="314">
        <v>113233983.77630134</v>
      </c>
      <c r="D103" s="314">
        <v>4722240.3278701752</v>
      </c>
      <c r="E103" s="319">
        <v>4.3518242153342233E-2</v>
      </c>
      <c r="F103" s="320">
        <v>331465721.63321322</v>
      </c>
      <c r="G103" s="320">
        <v>19747241.450594723</v>
      </c>
      <c r="H103" s="319">
        <v>6.3349601342294226E-2</v>
      </c>
    </row>
    <row r="104" spans="1:8">
      <c r="A104" s="329"/>
      <c r="B104" s="313" t="s">
        <v>469</v>
      </c>
      <c r="C104" s="314">
        <v>36179294.17531538</v>
      </c>
      <c r="D104" s="314">
        <v>2324134.7071355879</v>
      </c>
      <c r="E104" s="315">
        <v>6.8649350457794314E-2</v>
      </c>
      <c r="F104" s="316">
        <v>101679999.61012948</v>
      </c>
      <c r="G104" s="316">
        <v>8342105.6559254676</v>
      </c>
      <c r="H104" s="315">
        <v>8.9375336238232461E-2</v>
      </c>
    </row>
    <row r="105" spans="1:8">
      <c r="A105" s="329"/>
      <c r="B105" s="318" t="s">
        <v>470</v>
      </c>
      <c r="C105" s="314">
        <v>13394043.196927479</v>
      </c>
      <c r="D105" s="314">
        <v>1000852.7062399816</v>
      </c>
      <c r="E105" s="319">
        <v>8.0758276651362967E-2</v>
      </c>
      <c r="F105" s="320">
        <v>36814220.075307176</v>
      </c>
      <c r="G105" s="320">
        <v>3545983.3399293721</v>
      </c>
      <c r="H105" s="319">
        <v>0.10658765500963671</v>
      </c>
    </row>
    <row r="106" spans="1:8">
      <c r="A106" s="329"/>
      <c r="B106" s="313" t="s">
        <v>471</v>
      </c>
      <c r="C106" s="314">
        <v>15053112.858373702</v>
      </c>
      <c r="D106" s="314">
        <v>1161161.0057975072</v>
      </c>
      <c r="E106" s="315">
        <v>8.3585159099307971E-2</v>
      </c>
      <c r="F106" s="316">
        <v>39966043.43575038</v>
      </c>
      <c r="G106" s="316">
        <v>4022808.0532736555</v>
      </c>
      <c r="H106" s="315">
        <v>0.11192114484036905</v>
      </c>
    </row>
    <row r="107" spans="1:8">
      <c r="A107" s="329"/>
      <c r="B107" s="318" t="s">
        <v>472</v>
      </c>
      <c r="C107" s="314">
        <v>9749704.1613277588</v>
      </c>
      <c r="D107" s="314">
        <v>500735.12748026662</v>
      </c>
      <c r="E107" s="319">
        <v>5.4139561463313182E-2</v>
      </c>
      <c r="F107" s="320">
        <v>25562940.104814243</v>
      </c>
      <c r="G107" s="320">
        <v>1932714.6388860457</v>
      </c>
      <c r="H107" s="319">
        <v>8.1789936438514996E-2</v>
      </c>
    </row>
    <row r="108" spans="1:8">
      <c r="A108" s="329"/>
      <c r="B108" s="313" t="s">
        <v>473</v>
      </c>
      <c r="C108" s="314">
        <v>26054964.057902329</v>
      </c>
      <c r="D108" s="314">
        <v>2240094.2048171833</v>
      </c>
      <c r="E108" s="315">
        <v>9.4062836313463447E-2</v>
      </c>
      <c r="F108" s="316">
        <v>72156720.668637678</v>
      </c>
      <c r="G108" s="316">
        <v>7411725.8490419537</v>
      </c>
      <c r="H108" s="315">
        <v>0.11447565745728842</v>
      </c>
    </row>
    <row r="109" spans="1:8">
      <c r="A109" s="329"/>
      <c r="B109" s="318" t="s">
        <v>474</v>
      </c>
      <c r="C109" s="314">
        <v>47543797.125154071</v>
      </c>
      <c r="D109" s="314">
        <v>2753642.6290697902</v>
      </c>
      <c r="E109" s="319">
        <v>6.1478748176912935E-2</v>
      </c>
      <c r="F109" s="320">
        <v>132576879.35623382</v>
      </c>
      <c r="G109" s="320">
        <v>9705247.001954034</v>
      </c>
      <c r="H109" s="319">
        <v>7.898688099113535E-2</v>
      </c>
    </row>
    <row r="110" spans="1:8">
      <c r="A110" s="329"/>
      <c r="B110" s="313" t="s">
        <v>475</v>
      </c>
      <c r="C110" s="314">
        <v>35583100.416166164</v>
      </c>
      <c r="D110" s="314">
        <v>1894585.5675482601</v>
      </c>
      <c r="E110" s="315">
        <v>5.6238322646805158E-2</v>
      </c>
      <c r="F110" s="316">
        <v>99824648.45999375</v>
      </c>
      <c r="G110" s="316">
        <v>7174101.0699119568</v>
      </c>
      <c r="H110" s="315">
        <v>7.7431826060424785E-2</v>
      </c>
    </row>
    <row r="111" spans="1:8">
      <c r="A111" s="329"/>
      <c r="B111" s="318" t="s">
        <v>476</v>
      </c>
      <c r="C111" s="314">
        <v>25290580.580004688</v>
      </c>
      <c r="D111" s="314">
        <v>993345.60094856471</v>
      </c>
      <c r="E111" s="319">
        <v>4.0883071748897139E-2</v>
      </c>
      <c r="F111" s="320">
        <v>67268659.805900291</v>
      </c>
      <c r="G111" s="320">
        <v>4533730.7060791999</v>
      </c>
      <c r="H111" s="319">
        <v>7.2268045427537259E-2</v>
      </c>
    </row>
    <row r="112" spans="1:8">
      <c r="A112" s="329"/>
      <c r="B112" s="313" t="s">
        <v>477</v>
      </c>
      <c r="C112" s="314">
        <v>738549007.64791572</v>
      </c>
      <c r="D112" s="314">
        <v>32310365.504944801</v>
      </c>
      <c r="E112" s="315">
        <v>4.5749925842211124E-2</v>
      </c>
      <c r="F112" s="316">
        <v>2216250715.9006376</v>
      </c>
      <c r="G112" s="316">
        <v>132617046.94189501</v>
      </c>
      <c r="H112" s="315">
        <v>6.3647007109540479E-2</v>
      </c>
    </row>
    <row r="113" spans="1:8">
      <c r="A113" s="329"/>
      <c r="B113" s="318" t="s">
        <v>478</v>
      </c>
      <c r="C113" s="314">
        <v>16424346.575443838</v>
      </c>
      <c r="D113" s="314">
        <v>746361.04843825102</v>
      </c>
      <c r="E113" s="319">
        <v>4.7605672753851691E-2</v>
      </c>
      <c r="F113" s="320">
        <v>49112699.859387875</v>
      </c>
      <c r="G113" s="320">
        <v>3055395.6029736102</v>
      </c>
      <c r="H113" s="319">
        <v>6.6339002082348192E-2</v>
      </c>
    </row>
    <row r="114" spans="1:8">
      <c r="A114" s="329"/>
      <c r="B114" s="313" t="s">
        <v>479</v>
      </c>
      <c r="C114" s="314">
        <v>93908377.562465996</v>
      </c>
      <c r="D114" s="314">
        <v>3450041.6418972015</v>
      </c>
      <c r="E114" s="315">
        <v>3.8139565655139547E-2</v>
      </c>
      <c r="F114" s="316">
        <v>290989228.43532324</v>
      </c>
      <c r="G114" s="316">
        <v>15105117.133142173</v>
      </c>
      <c r="H114" s="315">
        <v>5.4751674758816586E-2</v>
      </c>
    </row>
    <row r="115" spans="1:8">
      <c r="A115" s="329"/>
      <c r="B115" s="318" t="s">
        <v>480</v>
      </c>
      <c r="C115" s="314">
        <v>35862833.055732504</v>
      </c>
      <c r="D115" s="314">
        <v>1641648.7210445702</v>
      </c>
      <c r="E115" s="319">
        <v>4.7971709716093339E-2</v>
      </c>
      <c r="F115" s="320">
        <v>97642449.765239984</v>
      </c>
      <c r="G115" s="320">
        <v>6937275.3591230959</v>
      </c>
      <c r="H115" s="319">
        <v>7.6481583377621135E-2</v>
      </c>
    </row>
    <row r="116" spans="1:8">
      <c r="A116" s="329"/>
      <c r="B116" s="313" t="s">
        <v>481</v>
      </c>
      <c r="C116" s="314">
        <v>57025138.491190538</v>
      </c>
      <c r="D116" s="314">
        <v>2322398.9260317683</v>
      </c>
      <c r="E116" s="315">
        <v>4.2454892469607666E-2</v>
      </c>
      <c r="F116" s="316">
        <v>158882165.52715018</v>
      </c>
      <c r="G116" s="316">
        <v>10613601.981390208</v>
      </c>
      <c r="H116" s="315">
        <v>7.1583629918384836E-2</v>
      </c>
    </row>
    <row r="117" spans="1:8">
      <c r="A117" s="329"/>
      <c r="B117" s="318" t="s">
        <v>482</v>
      </c>
      <c r="C117" s="314">
        <v>47696069.167906389</v>
      </c>
      <c r="D117" s="314">
        <v>2099284.9542046115</v>
      </c>
      <c r="E117" s="319">
        <v>4.6040197579849916E-2</v>
      </c>
      <c r="F117" s="320">
        <v>145658692.85101101</v>
      </c>
      <c r="G117" s="320">
        <v>7056937.9173302054</v>
      </c>
      <c r="H117" s="319">
        <v>5.0915213308134963E-2</v>
      </c>
    </row>
    <row r="118" spans="1:8">
      <c r="A118" s="329"/>
      <c r="B118" s="313" t="s">
        <v>483</v>
      </c>
      <c r="C118" s="314">
        <v>60314167.595896661</v>
      </c>
      <c r="D118" s="314">
        <v>2905952.5658518448</v>
      </c>
      <c r="E118" s="315">
        <v>5.0619106766009066E-2</v>
      </c>
      <c r="F118" s="316">
        <v>178098962.21266782</v>
      </c>
      <c r="G118" s="316">
        <v>11343055.883252889</v>
      </c>
      <c r="H118" s="315">
        <v>6.802191378364407E-2</v>
      </c>
    </row>
    <row r="119" spans="1:8">
      <c r="A119" s="329"/>
      <c r="B119" s="318" t="s">
        <v>484</v>
      </c>
      <c r="C119" s="314">
        <v>218342473.21910757</v>
      </c>
      <c r="D119" s="314">
        <v>10263728.691330284</v>
      </c>
      <c r="E119" s="319">
        <v>4.9326175600603629E-2</v>
      </c>
      <c r="F119" s="320">
        <v>692675710.79533815</v>
      </c>
      <c r="G119" s="320">
        <v>43172809.998939514</v>
      </c>
      <c r="H119" s="319">
        <v>6.6470542234688193E-2</v>
      </c>
    </row>
    <row r="120" spans="1:8">
      <c r="A120" s="329"/>
      <c r="B120" s="313" t="s">
        <v>485</v>
      </c>
      <c r="C120" s="314">
        <v>89123743.596449614</v>
      </c>
      <c r="D120" s="314">
        <v>4637189.6422330886</v>
      </c>
      <c r="E120" s="315">
        <v>5.488671776985949E-2</v>
      </c>
      <c r="F120" s="316">
        <v>260686147.28873134</v>
      </c>
      <c r="G120" s="316">
        <v>16879670.885800153</v>
      </c>
      <c r="H120" s="315">
        <v>6.9233890480840471E-2</v>
      </c>
    </row>
    <row r="121" spans="1:8">
      <c r="A121" s="329"/>
      <c r="B121" s="318" t="s">
        <v>486</v>
      </c>
      <c r="C121" s="314">
        <v>30845709.37417781</v>
      </c>
      <c r="D121" s="314">
        <v>1270258.7877093442</v>
      </c>
      <c r="E121" s="319">
        <v>4.2949769573097235E-2</v>
      </c>
      <c r="F121" s="320">
        <v>83992821.743339092</v>
      </c>
      <c r="G121" s="320">
        <v>4965790.2615455687</v>
      </c>
      <c r="H121" s="319">
        <v>6.2836603734629737E-2</v>
      </c>
    </row>
    <row r="122" spans="1:8">
      <c r="A122" s="329"/>
      <c r="B122" s="313" t="s">
        <v>487</v>
      </c>
      <c r="C122" s="314">
        <v>12592951.923608674</v>
      </c>
      <c r="D122" s="314">
        <v>485417.17377323471</v>
      </c>
      <c r="E122" s="315">
        <v>4.0092156149279877E-2</v>
      </c>
      <c r="F122" s="316">
        <v>39457251.874869049</v>
      </c>
      <c r="G122" s="316">
        <v>1937204.0336072892</v>
      </c>
      <c r="H122" s="315">
        <v>5.1631171735258191E-2</v>
      </c>
    </row>
    <row r="123" spans="1:8">
      <c r="A123" s="329"/>
      <c r="B123" s="318" t="s">
        <v>488</v>
      </c>
      <c r="C123" s="314">
        <v>16032185.407546058</v>
      </c>
      <c r="D123" s="314">
        <v>639914.80746413954</v>
      </c>
      <c r="E123" s="319">
        <v>4.1573775831405528E-2</v>
      </c>
      <c r="F123" s="320">
        <v>44471729.519731358</v>
      </c>
      <c r="G123" s="320">
        <v>2797318.8542958796</v>
      </c>
      <c r="H123" s="319">
        <v>6.7123177259851688E-2</v>
      </c>
    </row>
    <row r="124" spans="1:8">
      <c r="A124" s="329"/>
      <c r="B124" s="313" t="s">
        <v>489</v>
      </c>
      <c r="C124" s="314">
        <v>533297732.11648542</v>
      </c>
      <c r="D124" s="314">
        <v>34424363.871151209</v>
      </c>
      <c r="E124" s="315">
        <v>6.9004212416129848E-2</v>
      </c>
      <c r="F124" s="316">
        <v>1434346854.2638431</v>
      </c>
      <c r="G124" s="316">
        <v>113364562.84184408</v>
      </c>
      <c r="H124" s="315">
        <v>8.5818381955605497E-2</v>
      </c>
    </row>
    <row r="125" spans="1:8">
      <c r="A125" s="329"/>
      <c r="B125" s="318" t="s">
        <v>490</v>
      </c>
      <c r="C125" s="314">
        <v>61516539.377444506</v>
      </c>
      <c r="D125" s="314">
        <v>3704391.3575818539</v>
      </c>
      <c r="E125" s="319">
        <v>6.407634873399147E-2</v>
      </c>
      <c r="F125" s="320">
        <v>171782132.00818029</v>
      </c>
      <c r="G125" s="320">
        <v>13253616.316932231</v>
      </c>
      <c r="H125" s="319">
        <v>8.3603989220116873E-2</v>
      </c>
    </row>
    <row r="126" spans="1:8">
      <c r="A126" s="329"/>
      <c r="B126" s="313" t="s">
        <v>491</v>
      </c>
      <c r="C126" s="314">
        <v>38618246.833521686</v>
      </c>
      <c r="D126" s="314">
        <v>2030920.0600613058</v>
      </c>
      <c r="E126" s="315">
        <v>5.5508839785870588E-2</v>
      </c>
      <c r="F126" s="316">
        <v>102506046.85655983</v>
      </c>
      <c r="G126" s="316">
        <v>7503362.4788974524</v>
      </c>
      <c r="H126" s="315">
        <v>7.8980531213933669E-2</v>
      </c>
    </row>
    <row r="127" spans="1:8">
      <c r="A127" s="329"/>
      <c r="B127" s="318" t="s">
        <v>492</v>
      </c>
      <c r="C127" s="314">
        <v>24257690.757750548</v>
      </c>
      <c r="D127" s="314">
        <v>1919277.8873100393</v>
      </c>
      <c r="E127" s="319">
        <v>8.5918274428965352E-2</v>
      </c>
      <c r="F127" s="320">
        <v>66370871.454280689</v>
      </c>
      <c r="G127" s="320">
        <v>5805712.4399837255</v>
      </c>
      <c r="H127" s="319">
        <v>9.5858948188565538E-2</v>
      </c>
    </row>
    <row r="128" spans="1:8">
      <c r="A128" s="329"/>
      <c r="B128" s="313" t="s">
        <v>493</v>
      </c>
      <c r="C128" s="314">
        <v>96838087.683300018</v>
      </c>
      <c r="D128" s="314">
        <v>5738484.5739693791</v>
      </c>
      <c r="E128" s="315">
        <v>6.299132354158006E-2</v>
      </c>
      <c r="F128" s="316">
        <v>255764736.0784584</v>
      </c>
      <c r="G128" s="316">
        <v>18200258.167082906</v>
      </c>
      <c r="H128" s="315">
        <v>7.6611866921756686E-2</v>
      </c>
    </row>
    <row r="129" spans="1:8">
      <c r="A129" s="329"/>
      <c r="B129" s="318" t="s">
        <v>494</v>
      </c>
      <c r="C129" s="314">
        <v>14129277.581490869</v>
      </c>
      <c r="D129" s="314">
        <v>782009.24030864239</v>
      </c>
      <c r="E129" s="319">
        <v>5.8589459679610843E-2</v>
      </c>
      <c r="F129" s="320">
        <v>36307198.949235752</v>
      </c>
      <c r="G129" s="320">
        <v>2998382.9985517375</v>
      </c>
      <c r="H129" s="319">
        <v>9.0017699908368082E-2</v>
      </c>
    </row>
    <row r="130" spans="1:8">
      <c r="A130" s="329"/>
      <c r="B130" s="313" t="s">
        <v>495</v>
      </c>
      <c r="C130" s="314">
        <v>53568886.361822627</v>
      </c>
      <c r="D130" s="314">
        <v>3634766.3193198219</v>
      </c>
      <c r="E130" s="315">
        <v>7.2791236057148698E-2</v>
      </c>
      <c r="F130" s="316">
        <v>144220137.54915553</v>
      </c>
      <c r="G130" s="316">
        <v>11288725.840307206</v>
      </c>
      <c r="H130" s="315">
        <v>8.4921432001581559E-2</v>
      </c>
    </row>
    <row r="131" spans="1:8">
      <c r="A131" s="329"/>
      <c r="B131" s="318" t="s">
        <v>496</v>
      </c>
      <c r="C131" s="314">
        <v>61002926.368021011</v>
      </c>
      <c r="D131" s="314">
        <v>4100770.781829156</v>
      </c>
      <c r="E131" s="319">
        <v>7.2067055098072041E-2</v>
      </c>
      <c r="F131" s="320">
        <v>166441066.62549657</v>
      </c>
      <c r="G131" s="320">
        <v>14432487.408400685</v>
      </c>
      <c r="H131" s="319">
        <v>9.4945216136705479E-2</v>
      </c>
    </row>
    <row r="132" spans="1:8">
      <c r="A132" s="329"/>
      <c r="B132" s="313" t="s">
        <v>497</v>
      </c>
      <c r="C132" s="314">
        <v>59763190.698578723</v>
      </c>
      <c r="D132" s="314">
        <v>4540137.3821665794</v>
      </c>
      <c r="E132" s="315">
        <v>8.2214530155601928E-2</v>
      </c>
      <c r="F132" s="316">
        <v>161159779.98888734</v>
      </c>
      <c r="G132" s="316">
        <v>12747931.383375227</v>
      </c>
      <c r="H132" s="315">
        <v>8.589564447283464E-2</v>
      </c>
    </row>
    <row r="133" spans="1:8">
      <c r="A133" s="329"/>
      <c r="B133" s="318" t="s">
        <v>498</v>
      </c>
      <c r="C133" s="314">
        <v>418546637.37408853</v>
      </c>
      <c r="D133" s="314">
        <v>9193470.7234889865</v>
      </c>
      <c r="E133" s="319">
        <v>2.245853085420494E-2</v>
      </c>
      <c r="F133" s="320">
        <v>1188346046.2101088</v>
      </c>
      <c r="G133" s="320">
        <v>53619855.248159647</v>
      </c>
      <c r="H133" s="319">
        <v>4.7253562731908151E-2</v>
      </c>
    </row>
    <row r="134" spans="1:8">
      <c r="A134" s="329"/>
      <c r="B134" s="313" t="s">
        <v>499</v>
      </c>
      <c r="C134" s="314">
        <v>180593365.57432097</v>
      </c>
      <c r="D134" s="314">
        <v>3274035.3854745626</v>
      </c>
      <c r="E134" s="315">
        <v>1.8464063573822947E-2</v>
      </c>
      <c r="F134" s="316">
        <v>512755341.8332684</v>
      </c>
      <c r="G134" s="316">
        <v>20982376.605824113</v>
      </c>
      <c r="H134" s="315">
        <v>4.2666795634281753E-2</v>
      </c>
    </row>
    <row r="135" spans="1:8">
      <c r="A135" s="329"/>
      <c r="B135" s="318" t="s">
        <v>500</v>
      </c>
      <c r="C135" s="314">
        <v>34008145.119483493</v>
      </c>
      <c r="D135" s="314">
        <v>1271393.9380629286</v>
      </c>
      <c r="E135" s="319">
        <v>3.8836900186494265E-2</v>
      </c>
      <c r="F135" s="320">
        <v>94344979.10792248</v>
      </c>
      <c r="G135" s="320">
        <v>5636071.93723616</v>
      </c>
      <c r="H135" s="319">
        <v>6.3534453495089252E-2</v>
      </c>
    </row>
    <row r="136" spans="1:8">
      <c r="A136" s="329"/>
      <c r="B136" s="313" t="s">
        <v>501</v>
      </c>
      <c r="C136" s="314">
        <v>40270330.594314702</v>
      </c>
      <c r="D136" s="314">
        <v>1160897.9163891599</v>
      </c>
      <c r="E136" s="315">
        <v>2.9683322843095168E-2</v>
      </c>
      <c r="F136" s="316">
        <v>115330260.6494648</v>
      </c>
      <c r="G136" s="316">
        <v>4930550.8113699555</v>
      </c>
      <c r="H136" s="315">
        <v>4.4660903716149128E-2</v>
      </c>
    </row>
    <row r="137" spans="1:8">
      <c r="A137" s="329"/>
      <c r="B137" s="318" t="s">
        <v>502</v>
      </c>
      <c r="C137" s="314">
        <v>72753011.699145555</v>
      </c>
      <c r="D137" s="314">
        <v>1832630.2375948131</v>
      </c>
      <c r="E137" s="319">
        <v>2.5840670902036358E-2</v>
      </c>
      <c r="F137" s="320">
        <v>212107886.4884876</v>
      </c>
      <c r="G137" s="320">
        <v>9797578.162797153</v>
      </c>
      <c r="H137" s="319">
        <v>4.8428467357305709E-2</v>
      </c>
    </row>
    <row r="138" spans="1:8">
      <c r="A138" s="329"/>
      <c r="B138" s="313" t="s">
        <v>503</v>
      </c>
      <c r="C138" s="314">
        <v>459836752.57475597</v>
      </c>
      <c r="D138" s="314">
        <v>16830223.931718051</v>
      </c>
      <c r="E138" s="315">
        <v>3.7990916258661661E-2</v>
      </c>
      <c r="F138" s="316">
        <v>1270111388.3903384</v>
      </c>
      <c r="G138" s="316">
        <v>70626842.74528265</v>
      </c>
      <c r="H138" s="315">
        <v>5.888099434186634E-2</v>
      </c>
    </row>
    <row r="139" spans="1:8">
      <c r="A139" s="329"/>
      <c r="B139" s="318" t="s">
        <v>504</v>
      </c>
      <c r="C139" s="314">
        <v>8985358.2249765862</v>
      </c>
      <c r="D139" s="314">
        <v>511571.838037977</v>
      </c>
      <c r="E139" s="319">
        <v>6.0371103858188772E-2</v>
      </c>
      <c r="F139" s="320">
        <v>24335874.506342091</v>
      </c>
      <c r="G139" s="320">
        <v>1905863.2096861415</v>
      </c>
      <c r="H139" s="319">
        <v>8.496933793208937E-2</v>
      </c>
    </row>
    <row r="140" spans="1:8">
      <c r="A140" s="329"/>
      <c r="B140" s="313" t="s">
        <v>505</v>
      </c>
      <c r="C140" s="314">
        <v>62003521.356195152</v>
      </c>
      <c r="D140" s="314">
        <v>2443355.3615712747</v>
      </c>
      <c r="E140" s="315">
        <v>4.102331349767932E-2</v>
      </c>
      <c r="F140" s="316">
        <v>179388488.11711746</v>
      </c>
      <c r="G140" s="316">
        <v>9885099.3735454381</v>
      </c>
      <c r="H140" s="315">
        <v>5.8318004417597845E-2</v>
      </c>
    </row>
    <row r="141" spans="1:8">
      <c r="A141" s="329"/>
      <c r="B141" s="318" t="s">
        <v>506</v>
      </c>
      <c r="C141" s="314">
        <v>23706951.653116141</v>
      </c>
      <c r="D141" s="314">
        <v>880250.889523305</v>
      </c>
      <c r="E141" s="319">
        <v>3.8562335338764783E-2</v>
      </c>
      <c r="F141" s="320">
        <v>64491421.395214148</v>
      </c>
      <c r="G141" s="320">
        <v>3839927.051119566</v>
      </c>
      <c r="H141" s="319">
        <v>6.3311334578740608E-2</v>
      </c>
    </row>
    <row r="142" spans="1:8">
      <c r="A142" s="329"/>
      <c r="B142" s="313" t="s">
        <v>507</v>
      </c>
      <c r="C142" s="314">
        <v>68067435.884323299</v>
      </c>
      <c r="D142" s="314">
        <v>4099207.4967340007</v>
      </c>
      <c r="E142" s="315">
        <v>6.4081929421220332E-2</v>
      </c>
      <c r="F142" s="316">
        <v>183761090.71441159</v>
      </c>
      <c r="G142" s="316">
        <v>13705088.428206325</v>
      </c>
      <c r="H142" s="315">
        <v>8.0591618313716321E-2</v>
      </c>
    </row>
    <row r="143" spans="1:8">
      <c r="A143" s="329"/>
      <c r="B143" s="318" t="s">
        <v>508</v>
      </c>
      <c r="C143" s="314">
        <v>44569976.483979814</v>
      </c>
      <c r="D143" s="314">
        <v>1327056.7920648828</v>
      </c>
      <c r="E143" s="319">
        <v>3.0688417931063076E-2</v>
      </c>
      <c r="F143" s="320">
        <v>124509004.41146743</v>
      </c>
      <c r="G143" s="320">
        <v>5513625.9463625997</v>
      </c>
      <c r="H143" s="319">
        <v>4.6334790623649806E-2</v>
      </c>
    </row>
    <row r="144" spans="1:8">
      <c r="A144" s="329"/>
      <c r="B144" s="313" t="s">
        <v>509</v>
      </c>
      <c r="C144" s="314">
        <v>33005200.070217434</v>
      </c>
      <c r="D144" s="314">
        <v>1270025.6885731444</v>
      </c>
      <c r="E144" s="315">
        <v>4.0019496136997144E-2</v>
      </c>
      <c r="F144" s="316">
        <v>86417420.799427316</v>
      </c>
      <c r="G144" s="316">
        <v>5516904.1437378824</v>
      </c>
      <c r="H144" s="315">
        <v>6.8193682460863478E-2</v>
      </c>
    </row>
    <row r="145" spans="1:8">
      <c r="A145" s="329"/>
      <c r="B145" s="318" t="s">
        <v>510</v>
      </c>
      <c r="C145" s="314">
        <v>50605550.045017257</v>
      </c>
      <c r="D145" s="314">
        <v>1241314.5710643083</v>
      </c>
      <c r="E145" s="319">
        <v>2.5146030504600608E-2</v>
      </c>
      <c r="F145" s="320">
        <v>149436219.84122959</v>
      </c>
      <c r="G145" s="320">
        <v>5066802.3370153606</v>
      </c>
      <c r="H145" s="319">
        <v>3.5096091849698412E-2</v>
      </c>
    </row>
    <row r="146" spans="1:8">
      <c r="A146" s="329"/>
      <c r="B146" s="313" t="s">
        <v>511</v>
      </c>
      <c r="C146" s="314">
        <v>9731160.9572389927</v>
      </c>
      <c r="D146" s="314">
        <v>331284.25894835778</v>
      </c>
      <c r="E146" s="315">
        <v>3.5243468566837875E-2</v>
      </c>
      <c r="F146" s="316">
        <v>25782598.945857834</v>
      </c>
      <c r="G146" s="316">
        <v>1344538.1499043256</v>
      </c>
      <c r="H146" s="315">
        <v>5.5018201367555163E-2</v>
      </c>
    </row>
    <row r="147" spans="1:8">
      <c r="A147" s="329"/>
      <c r="B147" s="318" t="s">
        <v>512</v>
      </c>
      <c r="C147" s="314">
        <v>39326452.028402083</v>
      </c>
      <c r="D147" s="314">
        <v>1131466.524287872</v>
      </c>
      <c r="E147" s="319">
        <v>2.962343117438793E-2</v>
      </c>
      <c r="F147" s="320">
        <v>103272903.74983683</v>
      </c>
      <c r="G147" s="320">
        <v>5747256.2165189236</v>
      </c>
      <c r="H147" s="319">
        <v>5.8930715784844961E-2</v>
      </c>
    </row>
    <row r="148" spans="1:8">
      <c r="A148" s="329" t="s">
        <v>313</v>
      </c>
      <c r="B148" s="313" t="s">
        <v>441</v>
      </c>
      <c r="C148" s="314">
        <v>178286168.7852506</v>
      </c>
      <c r="D148" s="314">
        <v>8403100.6861050427</v>
      </c>
      <c r="E148" s="315">
        <v>4.9464027110700075E-2</v>
      </c>
      <c r="F148" s="316">
        <v>476499223.26785189</v>
      </c>
      <c r="G148" s="316">
        <v>26768499.062105715</v>
      </c>
      <c r="H148" s="315">
        <v>5.9521170383412501E-2</v>
      </c>
    </row>
    <row r="149" spans="1:8">
      <c r="A149" s="330"/>
      <c r="B149" s="318" t="s">
        <v>442</v>
      </c>
      <c r="C149" s="314">
        <v>34279139.751235276</v>
      </c>
      <c r="D149" s="314">
        <v>1451218.5726640448</v>
      </c>
      <c r="E149" s="319">
        <v>4.4206837367799665E-2</v>
      </c>
      <c r="F149" s="320">
        <v>94582128.713896364</v>
      </c>
      <c r="G149" s="320">
        <v>5269075.3120221645</v>
      </c>
      <c r="H149" s="319">
        <v>5.8995579160342482E-2</v>
      </c>
    </row>
    <row r="150" spans="1:8">
      <c r="A150" s="329"/>
      <c r="B150" s="313" t="s">
        <v>443</v>
      </c>
      <c r="C150" s="314">
        <v>12208914.015274867</v>
      </c>
      <c r="D150" s="314">
        <v>654047.00439398549</v>
      </c>
      <c r="E150" s="315">
        <v>5.6603594293044519E-2</v>
      </c>
      <c r="F150" s="316">
        <v>33382581.496613692</v>
      </c>
      <c r="G150" s="316">
        <v>2167748.9012291841</v>
      </c>
      <c r="H150" s="315">
        <v>6.9446116509037828E-2</v>
      </c>
    </row>
    <row r="151" spans="1:8">
      <c r="A151" s="329"/>
      <c r="B151" s="318" t="s">
        <v>444</v>
      </c>
      <c r="C151" s="314">
        <v>7929046.4005718064</v>
      </c>
      <c r="D151" s="314">
        <v>496095.0490866024</v>
      </c>
      <c r="E151" s="319">
        <v>6.67426740237545E-2</v>
      </c>
      <c r="F151" s="320">
        <v>21873237.40520411</v>
      </c>
      <c r="G151" s="320">
        <v>1352910.7024964467</v>
      </c>
      <c r="H151" s="319">
        <v>6.5930271096411433E-2</v>
      </c>
    </row>
    <row r="152" spans="1:8">
      <c r="A152" s="329"/>
      <c r="B152" s="313" t="s">
        <v>445</v>
      </c>
      <c r="C152" s="314">
        <v>9062909.8787140809</v>
      </c>
      <c r="D152" s="314">
        <v>567859.56774456427</v>
      </c>
      <c r="E152" s="315">
        <v>6.6845933450364228E-2</v>
      </c>
      <c r="F152" s="316">
        <v>24565057.846252576</v>
      </c>
      <c r="G152" s="316">
        <v>1661707.5223663151</v>
      </c>
      <c r="H152" s="315">
        <v>7.2553032585511934E-2</v>
      </c>
    </row>
    <row r="153" spans="1:8">
      <c r="A153" s="329"/>
      <c r="B153" s="318" t="s">
        <v>446</v>
      </c>
      <c r="C153" s="314">
        <v>18426066.155388642</v>
      </c>
      <c r="D153" s="314">
        <v>758988.87828996405</v>
      </c>
      <c r="E153" s="319">
        <v>4.2960636124788981E-2</v>
      </c>
      <c r="F153" s="320">
        <v>51030848.768711902</v>
      </c>
      <c r="G153" s="320">
        <v>2342235.9829704687</v>
      </c>
      <c r="H153" s="319">
        <v>4.8106443148784837E-2</v>
      </c>
    </row>
    <row r="154" spans="1:8">
      <c r="A154" s="329"/>
      <c r="B154" s="313" t="s">
        <v>447</v>
      </c>
      <c r="C154" s="314">
        <v>8061246.7888990706</v>
      </c>
      <c r="D154" s="314">
        <v>361511.44434014708</v>
      </c>
      <c r="E154" s="315">
        <v>4.6951151976361356E-2</v>
      </c>
      <c r="F154" s="316">
        <v>21367365.0050864</v>
      </c>
      <c r="G154" s="316">
        <v>1247690.0604818277</v>
      </c>
      <c r="H154" s="315">
        <v>6.2013430332104678E-2</v>
      </c>
    </row>
    <row r="155" spans="1:8">
      <c r="A155" s="329"/>
      <c r="B155" s="318" t="s">
        <v>448</v>
      </c>
      <c r="C155" s="314">
        <v>3675810.9014085457</v>
      </c>
      <c r="D155" s="314">
        <v>194501.68767602276</v>
      </c>
      <c r="E155" s="319">
        <v>5.5870270560507231E-2</v>
      </c>
      <c r="F155" s="320">
        <v>9298714.4523716997</v>
      </c>
      <c r="G155" s="320">
        <v>554564.755417265</v>
      </c>
      <c r="H155" s="319">
        <v>6.3421233011417735E-2</v>
      </c>
    </row>
    <row r="156" spans="1:8">
      <c r="A156" s="329"/>
      <c r="B156" s="313" t="s">
        <v>449</v>
      </c>
      <c r="C156" s="314">
        <v>9535111.5576865766</v>
      </c>
      <c r="D156" s="314">
        <v>653474.73743112199</v>
      </c>
      <c r="E156" s="315">
        <v>7.357593545604206E-2</v>
      </c>
      <c r="F156" s="316">
        <v>25315113.45125043</v>
      </c>
      <c r="G156" s="316">
        <v>1982272.9831709117</v>
      </c>
      <c r="H156" s="315">
        <v>8.4956350937330546E-2</v>
      </c>
    </row>
    <row r="157" spans="1:8">
      <c r="A157" s="329"/>
      <c r="B157" s="318" t="s">
        <v>450</v>
      </c>
      <c r="C157" s="314">
        <v>11658822.028037375</v>
      </c>
      <c r="D157" s="314">
        <v>506177.87492126971</v>
      </c>
      <c r="E157" s="319">
        <v>4.5386355735185999E-2</v>
      </c>
      <c r="F157" s="320">
        <v>31248478.905405007</v>
      </c>
      <c r="G157" s="320">
        <v>1492558.3693023771</v>
      </c>
      <c r="H157" s="319">
        <v>5.016004688853324E-2</v>
      </c>
    </row>
    <row r="158" spans="1:8">
      <c r="A158" s="329"/>
      <c r="B158" s="313" t="s">
        <v>451</v>
      </c>
      <c r="C158" s="314">
        <v>6566805.4970971588</v>
      </c>
      <c r="D158" s="314">
        <v>292070.50843919627</v>
      </c>
      <c r="E158" s="315">
        <v>4.6547066763319066E-2</v>
      </c>
      <c r="F158" s="316">
        <v>17080336.755183224</v>
      </c>
      <c r="G158" s="316">
        <v>854885.72983801179</v>
      </c>
      <c r="H158" s="315">
        <v>5.2687948612499251E-2</v>
      </c>
    </row>
    <row r="159" spans="1:8">
      <c r="A159" s="329"/>
      <c r="B159" s="318" t="s">
        <v>452</v>
      </c>
      <c r="C159" s="314">
        <v>7212177.8862293195</v>
      </c>
      <c r="D159" s="314">
        <v>260443.69847312663</v>
      </c>
      <c r="E159" s="319">
        <v>3.7464565163011491E-2</v>
      </c>
      <c r="F159" s="320">
        <v>18378442.287553124</v>
      </c>
      <c r="G159" s="320">
        <v>857727.82605023682</v>
      </c>
      <c r="H159" s="319">
        <v>4.8955071320571183E-2</v>
      </c>
    </row>
    <row r="160" spans="1:8">
      <c r="A160" s="329"/>
      <c r="B160" s="313" t="s">
        <v>453</v>
      </c>
      <c r="C160" s="314">
        <v>123201369.83241729</v>
      </c>
      <c r="D160" s="314">
        <v>5338160.4701977223</v>
      </c>
      <c r="E160" s="315">
        <v>4.5291151488946656E-2</v>
      </c>
      <c r="F160" s="316">
        <v>334522214.12255079</v>
      </c>
      <c r="G160" s="316">
        <v>17385451.841423988</v>
      </c>
      <c r="H160" s="315">
        <v>5.4820045826199752E-2</v>
      </c>
    </row>
    <row r="161" spans="1:8">
      <c r="A161" s="329"/>
      <c r="B161" s="318" t="s">
        <v>454</v>
      </c>
      <c r="C161" s="314">
        <v>27781603.621889815</v>
      </c>
      <c r="D161" s="314">
        <v>1448004.6949475668</v>
      </c>
      <c r="E161" s="319">
        <v>5.4986965471935337E-2</v>
      </c>
      <c r="F161" s="320">
        <v>76531155.597770751</v>
      </c>
      <c r="G161" s="320">
        <v>4715752.315812394</v>
      </c>
      <c r="H161" s="319">
        <v>6.5664914493310342E-2</v>
      </c>
    </row>
    <row r="162" spans="1:8">
      <c r="A162" s="329"/>
      <c r="B162" s="313" t="s">
        <v>455</v>
      </c>
      <c r="C162" s="314">
        <v>22829007.889990252</v>
      </c>
      <c r="D162" s="314">
        <v>708615.7783351317</v>
      </c>
      <c r="E162" s="315">
        <v>3.20345034915437E-2</v>
      </c>
      <c r="F162" s="316">
        <v>63754409.143693641</v>
      </c>
      <c r="G162" s="316">
        <v>2539465.1150905713</v>
      </c>
      <c r="H162" s="315">
        <v>4.1484398219885497E-2</v>
      </c>
    </row>
    <row r="163" spans="1:8">
      <c r="A163" s="329"/>
      <c r="B163" s="318" t="s">
        <v>456</v>
      </c>
      <c r="C163" s="314">
        <v>2137028.2173406105</v>
      </c>
      <c r="D163" s="314">
        <v>114906.03858206747</v>
      </c>
      <c r="E163" s="319">
        <v>5.6824478653714497E-2</v>
      </c>
      <c r="F163" s="320">
        <v>5719203.643750621</v>
      </c>
      <c r="G163" s="320">
        <v>394402.91575125791</v>
      </c>
      <c r="H163" s="319">
        <v>7.4069047068253985E-2</v>
      </c>
    </row>
    <row r="164" spans="1:8">
      <c r="A164" s="329"/>
      <c r="B164" s="313" t="s">
        <v>457</v>
      </c>
      <c r="C164" s="314">
        <v>8640864.048837306</v>
      </c>
      <c r="D164" s="314">
        <v>390852.47693392262</v>
      </c>
      <c r="E164" s="315">
        <v>4.7375991358003383E-2</v>
      </c>
      <c r="F164" s="316">
        <v>23436560.595397063</v>
      </c>
      <c r="G164" s="316">
        <v>1158802.5888218023</v>
      </c>
      <c r="H164" s="315">
        <v>5.2016122469764808E-2</v>
      </c>
    </row>
    <row r="165" spans="1:8">
      <c r="A165" s="329"/>
      <c r="B165" s="318" t="s">
        <v>458</v>
      </c>
      <c r="C165" s="314">
        <v>4117163.6684042807</v>
      </c>
      <c r="D165" s="314">
        <v>216977.95316105103</v>
      </c>
      <c r="E165" s="319">
        <v>5.5632723414433483E-2</v>
      </c>
      <c r="F165" s="320">
        <v>10481804.036078967</v>
      </c>
      <c r="G165" s="320">
        <v>612702.97838640586</v>
      </c>
      <c r="H165" s="319">
        <v>6.2082957181680588E-2</v>
      </c>
    </row>
    <row r="166" spans="1:8">
      <c r="A166" s="329"/>
      <c r="B166" s="313" t="s">
        <v>459</v>
      </c>
      <c r="C166" s="314">
        <v>3386990.4330036012</v>
      </c>
      <c r="D166" s="314">
        <v>69032.594113769475</v>
      </c>
      <c r="E166" s="315">
        <v>2.0805747832186847E-2</v>
      </c>
      <c r="F166" s="316">
        <v>8682135.9435038082</v>
      </c>
      <c r="G166" s="316">
        <v>299671.09579831921</v>
      </c>
      <c r="H166" s="315">
        <v>3.574975872166615E-2</v>
      </c>
    </row>
    <row r="167" spans="1:8">
      <c r="A167" s="329"/>
      <c r="B167" s="318" t="s">
        <v>460</v>
      </c>
      <c r="C167" s="314">
        <v>86243055.630035788</v>
      </c>
      <c r="D167" s="314">
        <v>4898372.8581021875</v>
      </c>
      <c r="E167" s="319">
        <v>6.0217492910209933E-2</v>
      </c>
      <c r="F167" s="320">
        <v>226246054.34341863</v>
      </c>
      <c r="G167" s="320">
        <v>12885518.226117343</v>
      </c>
      <c r="H167" s="319">
        <v>6.0393165768167861E-2</v>
      </c>
    </row>
    <row r="168" spans="1:8">
      <c r="A168" s="329"/>
      <c r="B168" s="313" t="s">
        <v>461</v>
      </c>
      <c r="C168" s="314">
        <v>4005591.2959885304</v>
      </c>
      <c r="D168" s="314">
        <v>280231.97038460523</v>
      </c>
      <c r="E168" s="315">
        <v>7.5222802927654847E-2</v>
      </c>
      <c r="F168" s="316">
        <v>10592052.908081122</v>
      </c>
      <c r="G168" s="316">
        <v>744301.45991982892</v>
      </c>
      <c r="H168" s="315">
        <v>7.5580853541830612E-2</v>
      </c>
    </row>
    <row r="169" spans="1:8">
      <c r="A169" s="329"/>
      <c r="B169" s="318" t="s">
        <v>462</v>
      </c>
      <c r="C169" s="314">
        <v>8272823.3036185624</v>
      </c>
      <c r="D169" s="314">
        <v>555654.17913474794</v>
      </c>
      <c r="E169" s="319">
        <v>7.2002332742955727E-2</v>
      </c>
      <c r="F169" s="320">
        <v>21624468.484043762</v>
      </c>
      <c r="G169" s="320">
        <v>1318163.9529857263</v>
      </c>
      <c r="H169" s="319">
        <v>6.4914024655230801E-2</v>
      </c>
    </row>
    <row r="170" spans="1:8">
      <c r="A170" s="329"/>
      <c r="B170" s="313" t="s">
        <v>463</v>
      </c>
      <c r="C170" s="314">
        <v>16251302.252692049</v>
      </c>
      <c r="D170" s="314">
        <v>867979.72253422067</v>
      </c>
      <c r="E170" s="315">
        <v>5.6423423537575366E-2</v>
      </c>
      <c r="F170" s="316">
        <v>44700434.189572074</v>
      </c>
      <c r="G170" s="316">
        <v>1691226.0812414512</v>
      </c>
      <c r="H170" s="315">
        <v>3.9322418515161432E-2</v>
      </c>
    </row>
    <row r="171" spans="1:8">
      <c r="A171" s="329"/>
      <c r="B171" s="318" t="s">
        <v>464</v>
      </c>
      <c r="C171" s="314">
        <v>5568606.0373276602</v>
      </c>
      <c r="D171" s="314">
        <v>340403.80395939853</v>
      </c>
      <c r="E171" s="319">
        <v>6.5109150098827354E-2</v>
      </c>
      <c r="F171" s="320">
        <v>14744733.76446886</v>
      </c>
      <c r="G171" s="320">
        <v>950666.6152505558</v>
      </c>
      <c r="H171" s="319">
        <v>6.8918514384963617E-2</v>
      </c>
    </row>
    <row r="172" spans="1:8">
      <c r="A172" s="329"/>
      <c r="B172" s="313" t="s">
        <v>465</v>
      </c>
      <c r="C172" s="314">
        <v>10172891.637543352</v>
      </c>
      <c r="D172" s="314">
        <v>587207.52457902208</v>
      </c>
      <c r="E172" s="315">
        <v>6.1258801944541731E-2</v>
      </c>
      <c r="F172" s="316">
        <v>27283244.589055281</v>
      </c>
      <c r="G172" s="316">
        <v>1580255.227196712</v>
      </c>
      <c r="H172" s="315">
        <v>6.1481378875785545E-2</v>
      </c>
    </row>
    <row r="173" spans="1:8">
      <c r="A173" s="329"/>
      <c r="B173" s="318" t="s">
        <v>466</v>
      </c>
      <c r="C173" s="314">
        <v>2923251.5868642023</v>
      </c>
      <c r="D173" s="314">
        <v>113650.1705139433</v>
      </c>
      <c r="E173" s="319">
        <v>4.0450638248032224E-2</v>
      </c>
      <c r="F173" s="320">
        <v>7379651.9555197116</v>
      </c>
      <c r="G173" s="320">
        <v>416545.9156275494</v>
      </c>
      <c r="H173" s="319">
        <v>5.9821854391004001E-2</v>
      </c>
    </row>
    <row r="174" spans="1:8">
      <c r="A174" s="329"/>
      <c r="B174" s="313" t="s">
        <v>467</v>
      </c>
      <c r="C174" s="314">
        <v>150664826.28100371</v>
      </c>
      <c r="D174" s="314">
        <v>8905715.149166584</v>
      </c>
      <c r="E174" s="315">
        <v>6.282287662543394E-2</v>
      </c>
      <c r="F174" s="316">
        <v>418086568.04215926</v>
      </c>
      <c r="G174" s="316">
        <v>26453539.785611331</v>
      </c>
      <c r="H174" s="315">
        <v>6.7546753917502464E-2</v>
      </c>
    </row>
    <row r="175" spans="1:8">
      <c r="A175" s="329"/>
      <c r="B175" s="318" t="s">
        <v>468</v>
      </c>
      <c r="C175" s="314">
        <v>37224812.597741649</v>
      </c>
      <c r="D175" s="314">
        <v>1701277.7329393774</v>
      </c>
      <c r="E175" s="319">
        <v>4.7891566518202887E-2</v>
      </c>
      <c r="F175" s="320">
        <v>108160864.68527004</v>
      </c>
      <c r="G175" s="320">
        <v>5537140.1874883473</v>
      </c>
      <c r="H175" s="319">
        <v>5.395575160213599E-2</v>
      </c>
    </row>
    <row r="176" spans="1:8">
      <c r="A176" s="329"/>
      <c r="B176" s="313" t="s">
        <v>469</v>
      </c>
      <c r="C176" s="314">
        <v>12156147.554171985</v>
      </c>
      <c r="D176" s="314">
        <v>929266.44590463303</v>
      </c>
      <c r="E176" s="315">
        <v>8.2771558453605731E-2</v>
      </c>
      <c r="F176" s="316">
        <v>34060411.581317738</v>
      </c>
      <c r="G176" s="316">
        <v>2567339.5312413536</v>
      </c>
      <c r="H176" s="315">
        <v>8.1520771525848232E-2</v>
      </c>
    </row>
    <row r="177" spans="1:8">
      <c r="A177" s="329"/>
      <c r="B177" s="318" t="s">
        <v>470</v>
      </c>
      <c r="C177" s="314">
        <v>4439103.8194684843</v>
      </c>
      <c r="D177" s="314">
        <v>306106.04850093089</v>
      </c>
      <c r="E177" s="319">
        <v>7.4063927798652091E-2</v>
      </c>
      <c r="F177" s="320">
        <v>12180560.912110718</v>
      </c>
      <c r="G177" s="320">
        <v>920016.25583096035</v>
      </c>
      <c r="H177" s="319">
        <v>8.1702642626428165E-2</v>
      </c>
    </row>
    <row r="178" spans="1:8">
      <c r="A178" s="329"/>
      <c r="B178" s="313" t="s">
        <v>471</v>
      </c>
      <c r="C178" s="314">
        <v>5023665.0321333976</v>
      </c>
      <c r="D178" s="314">
        <v>375030.17372047808</v>
      </c>
      <c r="E178" s="315">
        <v>8.0675334833357149E-2</v>
      </c>
      <c r="F178" s="316">
        <v>13411434.066702385</v>
      </c>
      <c r="G178" s="316">
        <v>1207563.5972410124</v>
      </c>
      <c r="H178" s="315">
        <v>9.8949230923319462E-2</v>
      </c>
    </row>
    <row r="179" spans="1:8">
      <c r="A179" s="329"/>
      <c r="B179" s="318" t="s">
        <v>472</v>
      </c>
      <c r="C179" s="314">
        <v>3196975.2901393338</v>
      </c>
      <c r="D179" s="314">
        <v>150206.2501694914</v>
      </c>
      <c r="E179" s="319">
        <v>4.9300176087839653E-2</v>
      </c>
      <c r="F179" s="320">
        <v>8395409.7949242666</v>
      </c>
      <c r="G179" s="320">
        <v>453927.19269277994</v>
      </c>
      <c r="H179" s="319">
        <v>5.7158998568507896E-2</v>
      </c>
    </row>
    <row r="180" spans="1:8">
      <c r="A180" s="329"/>
      <c r="B180" s="313" t="s">
        <v>473</v>
      </c>
      <c r="C180" s="314">
        <v>8712421.0586452279</v>
      </c>
      <c r="D180" s="314">
        <v>728657.76546801068</v>
      </c>
      <c r="E180" s="315">
        <v>9.1267456049293039E-2</v>
      </c>
      <c r="F180" s="316">
        <v>24121806.554830827</v>
      </c>
      <c r="G180" s="316">
        <v>2106026.7102747448</v>
      </c>
      <c r="H180" s="315">
        <v>9.5659873288363631E-2</v>
      </c>
    </row>
    <row r="181" spans="1:8">
      <c r="A181" s="329"/>
      <c r="B181" s="318" t="s">
        <v>474</v>
      </c>
      <c r="C181" s="314">
        <v>15933895.962380171</v>
      </c>
      <c r="D181" s="314">
        <v>1135648.5984981377</v>
      </c>
      <c r="E181" s="319">
        <v>7.6742101315991407E-2</v>
      </c>
      <c r="F181" s="320">
        <v>44281587.143131457</v>
      </c>
      <c r="G181" s="320">
        <v>2962345.3884228989</v>
      </c>
      <c r="H181" s="319">
        <v>7.1694088822075813E-2</v>
      </c>
    </row>
    <row r="182" spans="1:8">
      <c r="A182" s="329"/>
      <c r="B182" s="313" t="s">
        <v>475</v>
      </c>
      <c r="C182" s="314">
        <v>11859016.559551995</v>
      </c>
      <c r="D182" s="314">
        <v>768041.73505060188</v>
      </c>
      <c r="E182" s="315">
        <v>6.9249254209278216E-2</v>
      </c>
      <c r="F182" s="316">
        <v>33255475.456753805</v>
      </c>
      <c r="G182" s="316">
        <v>2285549.7872587666</v>
      </c>
      <c r="H182" s="315">
        <v>7.3799007839079264E-2</v>
      </c>
    </row>
    <row r="183" spans="1:8">
      <c r="A183" s="329"/>
      <c r="B183" s="318" t="s">
        <v>476</v>
      </c>
      <c r="C183" s="314">
        <v>8444100.1718659028</v>
      </c>
      <c r="D183" s="314">
        <v>334344.68961585313</v>
      </c>
      <c r="E183" s="319">
        <v>4.1227468614514783E-2</v>
      </c>
      <c r="F183" s="320">
        <v>22539237.404888198</v>
      </c>
      <c r="G183" s="320">
        <v>1122661.6423661597</v>
      </c>
      <c r="H183" s="319">
        <v>5.2420221365675215E-2</v>
      </c>
    </row>
    <row r="184" spans="1:8">
      <c r="A184" s="329"/>
      <c r="B184" s="313" t="s">
        <v>477</v>
      </c>
      <c r="C184" s="314">
        <v>241177713.5170179</v>
      </c>
      <c r="D184" s="314">
        <v>12154593.763144732</v>
      </c>
      <c r="E184" s="315">
        <v>5.3071470584310637E-2</v>
      </c>
      <c r="F184" s="316">
        <v>718828471.01137102</v>
      </c>
      <c r="G184" s="316">
        <v>36448200.941161871</v>
      </c>
      <c r="H184" s="315">
        <v>5.3413327641216486E-2</v>
      </c>
    </row>
    <row r="185" spans="1:8">
      <c r="A185" s="329"/>
      <c r="B185" s="318" t="s">
        <v>478</v>
      </c>
      <c r="C185" s="314">
        <v>5329804.7294146642</v>
      </c>
      <c r="D185" s="314">
        <v>277904.10399129987</v>
      </c>
      <c r="E185" s="319">
        <v>5.5009812068108656E-2</v>
      </c>
      <c r="F185" s="320">
        <v>15795720.807603683</v>
      </c>
      <c r="G185" s="320">
        <v>726576.59627434239</v>
      </c>
      <c r="H185" s="319">
        <v>4.8216181760878288E-2</v>
      </c>
    </row>
    <row r="186" spans="1:8">
      <c r="A186" s="329"/>
      <c r="B186" s="313" t="s">
        <v>479</v>
      </c>
      <c r="C186" s="314">
        <v>30495629.643334806</v>
      </c>
      <c r="D186" s="314">
        <v>1315116.1254499182</v>
      </c>
      <c r="E186" s="315">
        <v>4.5068299591228121E-2</v>
      </c>
      <c r="F186" s="316">
        <v>93996287.818217471</v>
      </c>
      <c r="G186" s="316">
        <v>3909060.5191050768</v>
      </c>
      <c r="H186" s="315">
        <v>4.3391950627207188E-2</v>
      </c>
    </row>
    <row r="187" spans="1:8">
      <c r="A187" s="329"/>
      <c r="B187" s="318" t="s">
        <v>480</v>
      </c>
      <c r="C187" s="314">
        <v>11717512.057524415</v>
      </c>
      <c r="D187" s="314">
        <v>533445.94331808574</v>
      </c>
      <c r="E187" s="319">
        <v>4.7696959037150814E-2</v>
      </c>
      <c r="F187" s="320">
        <v>31943538.035838217</v>
      </c>
      <c r="G187" s="320">
        <v>1721761.39374483</v>
      </c>
      <c r="H187" s="319">
        <v>5.6970886064545014E-2</v>
      </c>
    </row>
    <row r="188" spans="1:8">
      <c r="A188" s="329"/>
      <c r="B188" s="313" t="s">
        <v>481</v>
      </c>
      <c r="C188" s="314">
        <v>18805140.162544768</v>
      </c>
      <c r="D188" s="314">
        <v>839537.81243990734</v>
      </c>
      <c r="E188" s="315">
        <v>4.673029025575684E-2</v>
      </c>
      <c r="F188" s="316">
        <v>52410355.832721516</v>
      </c>
      <c r="G188" s="316">
        <v>2771397.8212454543</v>
      </c>
      <c r="H188" s="315">
        <v>5.583110388023723E-2</v>
      </c>
    </row>
    <row r="189" spans="1:8">
      <c r="A189" s="329"/>
      <c r="B189" s="318" t="s">
        <v>482</v>
      </c>
      <c r="C189" s="314">
        <v>15592421.759922108</v>
      </c>
      <c r="D189" s="314">
        <v>766364.62356152758</v>
      </c>
      <c r="E189" s="319">
        <v>5.1690386494062213E-2</v>
      </c>
      <c r="F189" s="320">
        <v>46844201.154490702</v>
      </c>
      <c r="G189" s="320">
        <v>1724179.3175843284</v>
      </c>
      <c r="H189" s="319">
        <v>3.821317560121433E-2</v>
      </c>
    </row>
    <row r="190" spans="1:8">
      <c r="A190" s="329"/>
      <c r="B190" s="313" t="s">
        <v>483</v>
      </c>
      <c r="C190" s="314">
        <v>19321183.632543705</v>
      </c>
      <c r="D190" s="314">
        <v>1090667.4509586841</v>
      </c>
      <c r="E190" s="315">
        <v>5.9826471181347422E-2</v>
      </c>
      <c r="F190" s="316">
        <v>56552627.71313329</v>
      </c>
      <c r="G190" s="316">
        <v>3102643.346649237</v>
      </c>
      <c r="H190" s="315">
        <v>5.8047600638677775E-2</v>
      </c>
    </row>
    <row r="191" spans="1:8">
      <c r="A191" s="329"/>
      <c r="B191" s="318" t="s">
        <v>484</v>
      </c>
      <c r="C191" s="314">
        <v>71693589.201650292</v>
      </c>
      <c r="D191" s="314">
        <v>4023763.0446791947</v>
      </c>
      <c r="E191" s="319">
        <v>5.9461702108491103E-2</v>
      </c>
      <c r="F191" s="320">
        <v>225792501.89830089</v>
      </c>
      <c r="G191" s="320">
        <v>13236280.50111109</v>
      </c>
      <c r="H191" s="319">
        <v>6.2271903471492966E-2</v>
      </c>
    </row>
    <row r="192" spans="1:8">
      <c r="A192" s="329"/>
      <c r="B192" s="313" t="s">
        <v>485</v>
      </c>
      <c r="C192" s="314">
        <v>29360717.851348482</v>
      </c>
      <c r="D192" s="314">
        <v>1657072.6025825813</v>
      </c>
      <c r="E192" s="315">
        <v>5.9814244215980861E-2</v>
      </c>
      <c r="F192" s="316">
        <v>85529995.838931099</v>
      </c>
      <c r="G192" s="316">
        <v>4550558.3143032342</v>
      </c>
      <c r="H192" s="315">
        <v>5.6193997555481857E-2</v>
      </c>
    </row>
    <row r="193" spans="1:8">
      <c r="A193" s="329"/>
      <c r="B193" s="318" t="s">
        <v>486</v>
      </c>
      <c r="C193" s="314">
        <v>10284534.389074368</v>
      </c>
      <c r="D193" s="314">
        <v>496838.02223257907</v>
      </c>
      <c r="E193" s="319">
        <v>5.0761487035472327E-2</v>
      </c>
      <c r="F193" s="320">
        <v>27893629.280879587</v>
      </c>
      <c r="G193" s="320">
        <v>1492095.647021167</v>
      </c>
      <c r="H193" s="319">
        <v>5.6515491399622399E-2</v>
      </c>
    </row>
    <row r="194" spans="1:8">
      <c r="A194" s="329"/>
      <c r="B194" s="313" t="s">
        <v>487</v>
      </c>
      <c r="C194" s="314">
        <v>4097447.2310265009</v>
      </c>
      <c r="D194" s="314">
        <v>208152.86664936459</v>
      </c>
      <c r="E194" s="315">
        <v>5.3519442641287426E-2</v>
      </c>
      <c r="F194" s="316">
        <v>12657454.126675753</v>
      </c>
      <c r="G194" s="316">
        <v>551702.78930613957</v>
      </c>
      <c r="H194" s="315">
        <v>4.5573609925645124E-2</v>
      </c>
    </row>
    <row r="195" spans="1:8">
      <c r="A195" s="329"/>
      <c r="B195" s="318" t="s">
        <v>488</v>
      </c>
      <c r="C195" s="314">
        <v>5259540.4389593685</v>
      </c>
      <c r="D195" s="314">
        <v>222599.07830949593</v>
      </c>
      <c r="E195" s="319">
        <v>4.4193303509250291E-2</v>
      </c>
      <c r="F195" s="320">
        <v>14507941.27027588</v>
      </c>
      <c r="G195" s="320">
        <v>618868.56681839563</v>
      </c>
      <c r="H195" s="319">
        <v>4.4557947102137153E-2</v>
      </c>
    </row>
    <row r="196" spans="1:8">
      <c r="A196" s="329"/>
      <c r="B196" s="313" t="s">
        <v>489</v>
      </c>
      <c r="C196" s="314">
        <v>178875595.78948548</v>
      </c>
      <c r="D196" s="314">
        <v>11165040.939941347</v>
      </c>
      <c r="E196" s="315">
        <v>6.6573275307315549E-2</v>
      </c>
      <c r="F196" s="316">
        <v>481643542.67726249</v>
      </c>
      <c r="G196" s="316">
        <v>31617677.486295223</v>
      </c>
      <c r="H196" s="315">
        <v>7.0257467252195269E-2</v>
      </c>
    </row>
    <row r="197" spans="1:8">
      <c r="A197" s="329"/>
      <c r="B197" s="318" t="s">
        <v>490</v>
      </c>
      <c r="C197" s="314">
        <v>20466945.947071642</v>
      </c>
      <c r="D197" s="314">
        <v>1341639.377385404</v>
      </c>
      <c r="E197" s="319">
        <v>7.0149954067241616E-2</v>
      </c>
      <c r="F197" s="320">
        <v>57134880.12375208</v>
      </c>
      <c r="G197" s="320">
        <v>4182290.7840109915</v>
      </c>
      <c r="H197" s="319">
        <v>7.8981799306878625E-2</v>
      </c>
    </row>
    <row r="198" spans="1:8">
      <c r="A198" s="329"/>
      <c r="B198" s="313" t="s">
        <v>491</v>
      </c>
      <c r="C198" s="314">
        <v>12830486.283004945</v>
      </c>
      <c r="D198" s="314">
        <v>691590.28039249964</v>
      </c>
      <c r="E198" s="315">
        <v>5.697307895575187E-2</v>
      </c>
      <c r="F198" s="316">
        <v>34051827.631043218</v>
      </c>
      <c r="G198" s="316">
        <v>1995608.5586566478</v>
      </c>
      <c r="H198" s="315">
        <v>6.2253397824314147E-2</v>
      </c>
    </row>
    <row r="199" spans="1:8">
      <c r="A199" s="329"/>
      <c r="B199" s="318" t="s">
        <v>492</v>
      </c>
      <c r="C199" s="314">
        <v>8110172.015474027</v>
      </c>
      <c r="D199" s="314">
        <v>610657.69791524857</v>
      </c>
      <c r="E199" s="319">
        <v>8.1426299365213853E-2</v>
      </c>
      <c r="F199" s="320">
        <v>22079573.52269759</v>
      </c>
      <c r="G199" s="320">
        <v>1626511.6004642248</v>
      </c>
      <c r="H199" s="319">
        <v>7.9524112656019302E-2</v>
      </c>
    </row>
    <row r="200" spans="1:8">
      <c r="A200" s="329"/>
      <c r="B200" s="313" t="s">
        <v>493</v>
      </c>
      <c r="C200" s="314">
        <v>32115097.320567824</v>
      </c>
      <c r="D200" s="314">
        <v>1518445.8931639418</v>
      </c>
      <c r="E200" s="315">
        <v>4.962784560809639E-2</v>
      </c>
      <c r="F200" s="316">
        <v>85271146.839158237</v>
      </c>
      <c r="G200" s="316">
        <v>4513885.6793931127</v>
      </c>
      <c r="H200" s="315">
        <v>5.5894486942333559E-2</v>
      </c>
    </row>
    <row r="201" spans="1:8">
      <c r="A201" s="329"/>
      <c r="B201" s="318" t="s">
        <v>494</v>
      </c>
      <c r="C201" s="314">
        <v>4671889.5554776285</v>
      </c>
      <c r="D201" s="314">
        <v>226106.42904220056</v>
      </c>
      <c r="E201" s="319">
        <v>5.0858627740460613E-2</v>
      </c>
      <c r="F201" s="320">
        <v>12022287.823325686</v>
      </c>
      <c r="G201" s="320">
        <v>633329.48275156505</v>
      </c>
      <c r="H201" s="319">
        <v>5.5609078882594164E-2</v>
      </c>
    </row>
    <row r="202" spans="1:8">
      <c r="A202" s="329"/>
      <c r="B202" s="313" t="s">
        <v>495</v>
      </c>
      <c r="C202" s="314">
        <v>17950466.815024987</v>
      </c>
      <c r="D202" s="314">
        <v>1169433.1340658069</v>
      </c>
      <c r="E202" s="315">
        <v>6.9687788982434343E-2</v>
      </c>
      <c r="F202" s="316">
        <v>48254483.819562614</v>
      </c>
      <c r="G202" s="316">
        <v>3171871.1974461824</v>
      </c>
      <c r="H202" s="315">
        <v>7.0356862944765092E-2</v>
      </c>
    </row>
    <row r="203" spans="1:8">
      <c r="A203" s="329"/>
      <c r="B203" s="318" t="s">
        <v>496</v>
      </c>
      <c r="C203" s="314">
        <v>20327633.652794391</v>
      </c>
      <c r="D203" s="314">
        <v>1548621.9762465693</v>
      </c>
      <c r="E203" s="319">
        <v>8.2465573956725671E-2</v>
      </c>
      <c r="F203" s="320">
        <v>55377287.375472814</v>
      </c>
      <c r="G203" s="320">
        <v>4376530.2679580897</v>
      </c>
      <c r="H203" s="319">
        <v>8.5813045063859034E-2</v>
      </c>
    </row>
    <row r="204" spans="1:8">
      <c r="A204" s="329"/>
      <c r="B204" s="313" t="s">
        <v>497</v>
      </c>
      <c r="C204" s="314">
        <v>20325691.463030804</v>
      </c>
      <c r="D204" s="314">
        <v>1369559.7925638407</v>
      </c>
      <c r="E204" s="315">
        <v>7.2248906916888025E-2</v>
      </c>
      <c r="F204" s="316">
        <v>54777600.695683591</v>
      </c>
      <c r="G204" s="316">
        <v>3463438.3499515578</v>
      </c>
      <c r="H204" s="315">
        <v>6.7494784902001295E-2</v>
      </c>
    </row>
    <row r="205" spans="1:8">
      <c r="A205" s="329"/>
      <c r="B205" s="318" t="s">
        <v>498</v>
      </c>
      <c r="C205" s="314">
        <v>135647666.28690094</v>
      </c>
      <c r="D205" s="314">
        <v>3537495.101545006</v>
      </c>
      <c r="E205" s="319">
        <v>2.6776856541815823E-2</v>
      </c>
      <c r="F205" s="320">
        <v>382847161.34333193</v>
      </c>
      <c r="G205" s="320">
        <v>13860053.234036148</v>
      </c>
      <c r="H205" s="319">
        <v>3.7562432208148401E-2</v>
      </c>
    </row>
    <row r="206" spans="1:8">
      <c r="A206" s="329"/>
      <c r="B206" s="313" t="s">
        <v>499</v>
      </c>
      <c r="C206" s="314">
        <v>58473012.011492975</v>
      </c>
      <c r="D206" s="314">
        <v>1348610.6308236048</v>
      </c>
      <c r="E206" s="315">
        <v>2.3608310953433787E-2</v>
      </c>
      <c r="F206" s="316">
        <v>165534526.05850312</v>
      </c>
      <c r="G206" s="316">
        <v>5642401.3425434232</v>
      </c>
      <c r="H206" s="315">
        <v>3.5288800824723951E-2</v>
      </c>
    </row>
    <row r="207" spans="1:8">
      <c r="A207" s="329"/>
      <c r="B207" s="318" t="s">
        <v>500</v>
      </c>
      <c r="C207" s="314">
        <v>11096791.267443761</v>
      </c>
      <c r="D207" s="314">
        <v>379906.02880991809</v>
      </c>
      <c r="E207" s="319">
        <v>3.5449295233691183E-2</v>
      </c>
      <c r="F207" s="320">
        <v>30592042.483864702</v>
      </c>
      <c r="G207" s="320">
        <v>1415196.7817581818</v>
      </c>
      <c r="H207" s="319">
        <v>4.8504104803077014E-2</v>
      </c>
    </row>
    <row r="208" spans="1:8">
      <c r="A208" s="329"/>
      <c r="B208" s="313" t="s">
        <v>501</v>
      </c>
      <c r="C208" s="314">
        <v>13115787.739863306</v>
      </c>
      <c r="D208" s="314">
        <v>436820.31262674741</v>
      </c>
      <c r="E208" s="315">
        <v>3.4452357034089678E-2</v>
      </c>
      <c r="F208" s="316">
        <v>37239993.439353101</v>
      </c>
      <c r="G208" s="316">
        <v>1483318.7952102572</v>
      </c>
      <c r="H208" s="315">
        <v>4.1483689687940084E-2</v>
      </c>
    </row>
    <row r="209" spans="1:9">
      <c r="A209" s="329"/>
      <c r="B209" s="318" t="s">
        <v>502</v>
      </c>
      <c r="C209" s="314">
        <v>23601878.947048143</v>
      </c>
      <c r="D209" s="314">
        <v>674379.31607586518</v>
      </c>
      <c r="E209" s="319">
        <v>2.941355694821865E-2</v>
      </c>
      <c r="F209" s="320">
        <v>68092821.347690731</v>
      </c>
      <c r="G209" s="320">
        <v>2357127.9446067587</v>
      </c>
      <c r="H209" s="319">
        <v>3.5857656968081429E-2</v>
      </c>
    </row>
    <row r="210" spans="1:9">
      <c r="A210" s="329"/>
      <c r="B210" s="313" t="s">
        <v>503</v>
      </c>
      <c r="C210" s="314">
        <v>150735547.9628976</v>
      </c>
      <c r="D210" s="314">
        <v>6034754.2214170396</v>
      </c>
      <c r="E210" s="315">
        <v>4.1705052649528701E-2</v>
      </c>
      <c r="F210" s="316">
        <v>416476987.53313482</v>
      </c>
      <c r="G210" s="316">
        <v>21835370.062972605</v>
      </c>
      <c r="H210" s="315">
        <v>5.5329618307738457E-2</v>
      </c>
    </row>
    <row r="211" spans="1:9">
      <c r="A211" s="329"/>
      <c r="B211" s="318" t="s">
        <v>504</v>
      </c>
      <c r="C211" s="314">
        <v>3022773.6010035435</v>
      </c>
      <c r="D211" s="314">
        <v>231029.69795357762</v>
      </c>
      <c r="E211" s="319">
        <v>8.2754617177162579E-2</v>
      </c>
      <c r="F211" s="320">
        <v>8153521.7054323666</v>
      </c>
      <c r="G211" s="320">
        <v>688772.54353117757</v>
      </c>
      <c r="H211" s="319">
        <v>9.227001853545938E-2</v>
      </c>
    </row>
    <row r="212" spans="1:9">
      <c r="A212" s="329"/>
      <c r="B212" s="313" t="s">
        <v>505</v>
      </c>
      <c r="C212" s="314">
        <v>20343106.535122473</v>
      </c>
      <c r="D212" s="314">
        <v>1043936.0568042509</v>
      </c>
      <c r="E212" s="315">
        <v>5.4092276037307804E-2</v>
      </c>
      <c r="F212" s="316">
        <v>58689082.547291964</v>
      </c>
      <c r="G212" s="316">
        <v>3367657.6033896655</v>
      </c>
      <c r="H212" s="315">
        <v>6.0874382877964157E-2</v>
      </c>
    </row>
    <row r="213" spans="1:9">
      <c r="A213" s="329"/>
      <c r="B213" s="318" t="s">
        <v>506</v>
      </c>
      <c r="C213" s="314">
        <v>7704717.654459252</v>
      </c>
      <c r="D213" s="314">
        <v>258839.77530020103</v>
      </c>
      <c r="E213" s="319">
        <v>3.4762828440242269E-2</v>
      </c>
      <c r="F213" s="320">
        <v>21012959.697390269</v>
      </c>
      <c r="G213" s="320">
        <v>1077165.5401403196</v>
      </c>
      <c r="H213" s="319">
        <v>5.4031734659970507E-2</v>
      </c>
    </row>
    <row r="214" spans="1:9">
      <c r="A214" s="329"/>
      <c r="B214" s="313" t="s">
        <v>507</v>
      </c>
      <c r="C214" s="314">
        <v>22465109.101876736</v>
      </c>
      <c r="D214" s="314">
        <v>1020360.3413383886</v>
      </c>
      <c r="E214" s="315">
        <v>4.7580895105472601E-2</v>
      </c>
      <c r="F214" s="316">
        <v>61044943.149902195</v>
      </c>
      <c r="G214" s="316">
        <v>3597904.9129236564</v>
      </c>
      <c r="H214" s="315">
        <v>6.2629946178977991E-2</v>
      </c>
    </row>
    <row r="215" spans="1:9">
      <c r="A215" s="329"/>
      <c r="B215" s="318" t="s">
        <v>508</v>
      </c>
      <c r="C215" s="314">
        <v>14541950.418926712</v>
      </c>
      <c r="D215" s="314">
        <v>345400.5087317694</v>
      </c>
      <c r="E215" s="319">
        <v>2.4329890777457668E-2</v>
      </c>
      <c r="F215" s="320">
        <v>40697349.202420339</v>
      </c>
      <c r="G215" s="320">
        <v>1632997.5582566336</v>
      </c>
      <c r="H215" s="319">
        <v>4.1802755953345171E-2</v>
      </c>
    </row>
    <row r="216" spans="1:9">
      <c r="A216" s="329"/>
      <c r="B216" s="313" t="s">
        <v>509</v>
      </c>
      <c r="C216" s="314">
        <v>10976562.884878408</v>
      </c>
      <c r="D216" s="314">
        <v>534522.20675784163</v>
      </c>
      <c r="E216" s="315">
        <v>5.1189439232681558E-2</v>
      </c>
      <c r="F216" s="316">
        <v>28846414.711063337</v>
      </c>
      <c r="G216" s="316">
        <v>2105771.2073584795</v>
      </c>
      <c r="H216" s="315">
        <v>7.8747963079748975E-2</v>
      </c>
    </row>
    <row r="217" spans="1:9">
      <c r="A217" s="329"/>
      <c r="B217" s="318" t="s">
        <v>510</v>
      </c>
      <c r="C217" s="314">
        <v>16418929.270842712</v>
      </c>
      <c r="D217" s="314">
        <v>385032.59872747958</v>
      </c>
      <c r="E217" s="319">
        <v>2.401366346566864E-2</v>
      </c>
      <c r="F217" s="320">
        <v>48229909.012638085</v>
      </c>
      <c r="G217" s="320">
        <v>1356023.576714702</v>
      </c>
      <c r="H217" s="319">
        <v>2.8929190829900087E-2</v>
      </c>
    </row>
    <row r="218" spans="1:9">
      <c r="A218" s="329"/>
      <c r="B218" s="313" t="s">
        <v>511</v>
      </c>
      <c r="C218" s="314">
        <v>3211352.2818640531</v>
      </c>
      <c r="D218" s="314">
        <v>124720.83888061903</v>
      </c>
      <c r="E218" s="315">
        <v>4.0406780396194004E-2</v>
      </c>
      <c r="F218" s="316">
        <v>8451623.5215347055</v>
      </c>
      <c r="G218" s="316">
        <v>370409.91921744123</v>
      </c>
      <c r="H218" s="315">
        <v>4.5835927305674394E-2</v>
      </c>
    </row>
    <row r="219" spans="1:9">
      <c r="A219" s="329"/>
      <c r="B219" s="318" t="s">
        <v>512</v>
      </c>
      <c r="C219" s="314">
        <v>12955774.853849187</v>
      </c>
      <c r="D219" s="314">
        <v>460018.19964503124</v>
      </c>
      <c r="E219" s="319">
        <v>3.6813953118257921E-2</v>
      </c>
      <c r="F219" s="320">
        <v>34134860.253115699</v>
      </c>
      <c r="G219" s="320">
        <v>1549337.1523751616</v>
      </c>
      <c r="H219" s="319">
        <v>4.7546793942367355E-2</v>
      </c>
      <c r="I219" s="236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2:V89"/>
  <sheetViews>
    <sheetView showGridLines="0" zoomScale="70" zoomScaleNormal="70" workbookViewId="0">
      <selection activeCell="B3" sqref="B3:K3"/>
    </sheetView>
  </sheetViews>
  <sheetFormatPr defaultColWidth="9.1796875" defaultRowHeight="14.5"/>
  <cols>
    <col min="1" max="1" width="3.7265625" style="1" customWidth="1"/>
    <col min="2" max="2" width="34.453125" style="1" bestFit="1" customWidth="1"/>
    <col min="3" max="3" width="26.26953125" style="19" bestFit="1" customWidth="1"/>
    <col min="4" max="4" width="17" style="1" customWidth="1"/>
    <col min="5" max="5" width="13.453125" style="1" bestFit="1" customWidth="1"/>
    <col min="6" max="6" width="12.26953125" style="19" bestFit="1" customWidth="1"/>
    <col min="7" max="7" width="16.54296875" style="1" bestFit="1" customWidth="1"/>
    <col min="8" max="8" width="14.1796875" style="1" bestFit="1" customWidth="1"/>
    <col min="9" max="9" width="12.26953125" style="19" bestFit="1" customWidth="1"/>
    <col min="10" max="10" width="16.81640625" style="19" customWidth="1"/>
    <col min="11" max="11" width="15.54296875" style="19" customWidth="1"/>
    <col min="12" max="12" width="3.7265625" style="1" customWidth="1"/>
    <col min="13" max="13" width="34.453125" style="1" bestFit="1" customWidth="1"/>
    <col min="14" max="14" width="24.1796875" style="1" bestFit="1" customWidth="1"/>
    <col min="15" max="15" width="13.26953125" style="1" bestFit="1" customWidth="1"/>
    <col min="16" max="16" width="11.54296875" style="1" bestFit="1" customWidth="1"/>
    <col min="17" max="17" width="9.54296875" style="1" bestFit="1" customWidth="1"/>
    <col min="18" max="18" width="14.81640625" style="1" bestFit="1" customWidth="1"/>
    <col min="19" max="19" width="12.7265625" style="1" bestFit="1" customWidth="1"/>
    <col min="20" max="20" width="9.54296875" style="1" bestFit="1" customWidth="1"/>
    <col min="21" max="22" width="14.7265625" style="1" customWidth="1"/>
    <col min="23" max="16384" width="9.1796875" style="1"/>
  </cols>
  <sheetData>
    <row r="2" spans="2:22" ht="23.5">
      <c r="B2" s="346" t="s">
        <v>314</v>
      </c>
      <c r="C2" s="346"/>
      <c r="D2" s="346"/>
      <c r="E2" s="346"/>
      <c r="F2" s="346"/>
      <c r="G2" s="346"/>
      <c r="H2" s="346"/>
      <c r="I2" s="346"/>
      <c r="J2" s="346"/>
      <c r="K2" s="346"/>
      <c r="M2" s="346" t="s">
        <v>314</v>
      </c>
      <c r="N2" s="346"/>
      <c r="O2" s="346"/>
      <c r="P2" s="346"/>
      <c r="Q2" s="346"/>
      <c r="R2" s="346"/>
      <c r="S2" s="346"/>
      <c r="T2" s="346"/>
      <c r="U2" s="346"/>
      <c r="V2" s="346"/>
    </row>
    <row r="3" spans="2:22" ht="15" thickBot="1">
      <c r="B3" s="368" t="s">
        <v>431</v>
      </c>
      <c r="C3" s="368"/>
      <c r="D3" s="368"/>
      <c r="E3" s="368"/>
      <c r="F3" s="368"/>
      <c r="G3" s="368"/>
      <c r="H3" s="368"/>
      <c r="I3" s="368"/>
      <c r="J3" s="368"/>
      <c r="K3" s="368"/>
      <c r="M3" s="368" t="s">
        <v>432</v>
      </c>
      <c r="N3" s="368"/>
      <c r="O3" s="368"/>
      <c r="P3" s="368"/>
      <c r="Q3" s="368"/>
      <c r="R3" s="368"/>
      <c r="S3" s="368"/>
      <c r="T3" s="368"/>
      <c r="U3" s="368"/>
      <c r="V3" s="368"/>
    </row>
    <row r="4" spans="2:22">
      <c r="C4" s="361"/>
      <c r="D4" s="357" t="s">
        <v>240</v>
      </c>
      <c r="E4" s="362"/>
      <c r="F4" s="358"/>
      <c r="G4" s="363" t="s">
        <v>33</v>
      </c>
      <c r="H4" s="362"/>
      <c r="I4" s="364"/>
      <c r="J4" s="357" t="s">
        <v>38</v>
      </c>
      <c r="K4" s="358"/>
      <c r="N4" s="361"/>
      <c r="O4" s="357" t="s">
        <v>240</v>
      </c>
      <c r="P4" s="362"/>
      <c r="Q4" s="358"/>
      <c r="R4" s="363" t="s">
        <v>33</v>
      </c>
      <c r="S4" s="362"/>
      <c r="T4" s="364"/>
      <c r="U4" s="357" t="s">
        <v>38</v>
      </c>
      <c r="V4" s="358"/>
    </row>
    <row r="5" spans="2:22" ht="29.5" thickBot="1">
      <c r="C5" s="361"/>
      <c r="D5" s="24" t="s">
        <v>30</v>
      </c>
      <c r="E5" s="25" t="s">
        <v>36</v>
      </c>
      <c r="F5" s="20" t="s">
        <v>37</v>
      </c>
      <c r="G5" s="26" t="s">
        <v>30</v>
      </c>
      <c r="H5" s="25" t="s">
        <v>36</v>
      </c>
      <c r="I5" s="31" t="s">
        <v>37</v>
      </c>
      <c r="J5" s="24" t="s">
        <v>30</v>
      </c>
      <c r="K5" s="20" t="s">
        <v>35</v>
      </c>
      <c r="N5" s="361"/>
      <c r="O5" s="24" t="s">
        <v>30</v>
      </c>
      <c r="P5" s="25" t="s">
        <v>36</v>
      </c>
      <c r="Q5" s="20" t="s">
        <v>37</v>
      </c>
      <c r="R5" s="26" t="s">
        <v>30</v>
      </c>
      <c r="S5" s="25" t="s">
        <v>36</v>
      </c>
      <c r="T5" s="31" t="s">
        <v>37</v>
      </c>
      <c r="U5" s="24" t="s">
        <v>30</v>
      </c>
      <c r="V5" s="20" t="s">
        <v>35</v>
      </c>
    </row>
    <row r="6" spans="2:22">
      <c r="B6" s="369" t="str">
        <f>'HOME PAGE'!H5</f>
        <v>4 WEEKS  ENDING 04-21-2024</v>
      </c>
      <c r="C6" s="30" t="s">
        <v>95</v>
      </c>
      <c r="D6" s="8">
        <f>'Regions By Outlet Data'!C4</f>
        <v>33690400.309887931</v>
      </c>
      <c r="E6" s="5">
        <f>'Regions By Outlet Data'!D4</f>
        <v>1527516.4328359924</v>
      </c>
      <c r="F6" s="7">
        <f>'Regions By Outlet Data'!E4</f>
        <v>4.7493142675737107E-2</v>
      </c>
      <c r="G6" s="10">
        <f>'Regions By Outlet Data'!F4</f>
        <v>97272713.965347707</v>
      </c>
      <c r="H6" s="6">
        <f>'Regions By Outlet Data'!G4</f>
        <v>5334660.3301652521</v>
      </c>
      <c r="I6" s="12">
        <f>'Regions By Outlet Data'!H4</f>
        <v>5.8024508016382537E-2</v>
      </c>
      <c r="J6" s="32">
        <f>'Regions By Outlet Data'!I4</f>
        <v>92.687794978327318</v>
      </c>
      <c r="K6" s="22">
        <f>'Regions By Outlet Data'!J4</f>
        <v>-0.58146190498980843</v>
      </c>
      <c r="M6" s="365" t="str">
        <f>'HOME PAGE'!H5</f>
        <v>4 WEEKS  ENDING 04-21-2024</v>
      </c>
      <c r="N6" s="30" t="s">
        <v>39</v>
      </c>
      <c r="O6" s="8">
        <f>'Regions By Outlet Data'!C12</f>
        <v>33596377.074480653</v>
      </c>
      <c r="P6" s="5">
        <f>'Regions By Outlet Data'!D12</f>
        <v>1526464.4823220074</v>
      </c>
      <c r="Q6" s="7">
        <f>'Regions By Outlet Data'!E12</f>
        <v>4.7598024407938061E-2</v>
      </c>
      <c r="R6" s="10">
        <f>'Regions By Outlet Data'!F12</f>
        <v>96667778.240183368</v>
      </c>
      <c r="S6" s="6">
        <f>'Regions By Outlet Data'!G12</f>
        <v>5311280.9759437591</v>
      </c>
      <c r="T6" s="12">
        <f>'Regions By Outlet Data'!H12</f>
        <v>5.8137966482902752E-2</v>
      </c>
      <c r="U6" s="32">
        <f>'Regions By Outlet Data'!I12</f>
        <v>92.666884491510785</v>
      </c>
      <c r="V6" s="22">
        <f>'Regions By Outlet Data'!J12</f>
        <v>-0.5977578842970388</v>
      </c>
    </row>
    <row r="7" spans="2:22">
      <c r="B7" s="370"/>
      <c r="C7" s="28" t="s">
        <v>96</v>
      </c>
      <c r="D7" s="9">
        <f>'Regions By Outlet Data'!C5</f>
        <v>44286622.251475804</v>
      </c>
      <c r="E7" s="2">
        <f>'Regions By Outlet Data'!D5</f>
        <v>3013580.4433829412</v>
      </c>
      <c r="F7" s="4">
        <f>'Regions By Outlet Data'!E5</f>
        <v>7.3015709803875783E-2</v>
      </c>
      <c r="G7" s="11">
        <f>'Regions By Outlet Data'!F5</f>
        <v>119986981.05963753</v>
      </c>
      <c r="H7" s="3">
        <f>'Regions By Outlet Data'!G5</f>
        <v>9438740.5756123513</v>
      </c>
      <c r="I7" s="13">
        <f>'Regions By Outlet Data'!H5</f>
        <v>8.5381192267608277E-2</v>
      </c>
      <c r="J7" s="33">
        <f>'Regions By Outlet Data'!I5</f>
        <v>99.864796575852878</v>
      </c>
      <c r="K7" s="23">
        <f>'Regions By Outlet Data'!J5</f>
        <v>0.90204703795062358</v>
      </c>
      <c r="M7" s="366"/>
      <c r="N7" s="28" t="s">
        <v>40</v>
      </c>
      <c r="O7" s="9">
        <f>'Regions By Outlet Data'!C13</f>
        <v>44228707.191723756</v>
      </c>
      <c r="P7" s="2">
        <f>'Regions By Outlet Data'!D13</f>
        <v>3016707.8637140542</v>
      </c>
      <c r="Q7" s="4">
        <f>'Regions By Outlet Data'!E13</f>
        <v>7.3199745532941202E-2</v>
      </c>
      <c r="R7" s="11">
        <f>'Regions By Outlet Data'!F13</f>
        <v>119652523.50767775</v>
      </c>
      <c r="S7" s="3">
        <f>'Regions By Outlet Data'!G13</f>
        <v>9463045.6492982507</v>
      </c>
      <c r="T7" s="13">
        <f>'Regions By Outlet Data'!H13</f>
        <v>8.5879757606806925E-2</v>
      </c>
      <c r="U7" s="33">
        <f>'Regions By Outlet Data'!I13</f>
        <v>99.990754354410413</v>
      </c>
      <c r="V7" s="23">
        <f>'Regions By Outlet Data'!J13</f>
        <v>0.89280243944291726</v>
      </c>
    </row>
    <row r="8" spans="2:22">
      <c r="B8" s="370"/>
      <c r="C8" s="28" t="s">
        <v>97</v>
      </c>
      <c r="D8" s="9">
        <f>'Regions By Outlet Data'!C6</f>
        <v>37352762.374624595</v>
      </c>
      <c r="E8" s="2">
        <f>'Regions By Outlet Data'!D6</f>
        <v>2706386.6679332852</v>
      </c>
      <c r="F8" s="4">
        <f>'Regions By Outlet Data'!E6</f>
        <v>7.8114567908775412E-2</v>
      </c>
      <c r="G8" s="11">
        <f>'Regions By Outlet Data'!F6</f>
        <v>105679957.35387543</v>
      </c>
      <c r="H8" s="3">
        <f>'Regions By Outlet Data'!G6</f>
        <v>8825273.4867063165</v>
      </c>
      <c r="I8" s="13">
        <f>'Regions By Outlet Data'!H6</f>
        <v>9.1118706234276647E-2</v>
      </c>
      <c r="J8" s="33">
        <f>'Regions By Outlet Data'!I6</f>
        <v>98.257595712948273</v>
      </c>
      <c r="K8" s="23">
        <f>'Regions By Outlet Data'!J6</f>
        <v>1.1143991104796953</v>
      </c>
      <c r="M8" s="366"/>
      <c r="N8" s="28" t="s">
        <v>41</v>
      </c>
      <c r="O8" s="9">
        <f>'Regions By Outlet Data'!C14</f>
        <v>37260966.175698727</v>
      </c>
      <c r="P8" s="2">
        <f>'Regions By Outlet Data'!D14</f>
        <v>2709178.0667560026</v>
      </c>
      <c r="Q8" s="4">
        <f>'Regions By Outlet Data'!E14</f>
        <v>7.8409200074215868E-2</v>
      </c>
      <c r="R8" s="11">
        <f>'Regions By Outlet Data'!F14</f>
        <v>105137559.34272155</v>
      </c>
      <c r="S8" s="3">
        <f>'Regions By Outlet Data'!G14</f>
        <v>8813636.4076660126</v>
      </c>
      <c r="T8" s="13">
        <f>'Regions By Outlet Data'!H14</f>
        <v>9.1499973621386135E-2</v>
      </c>
      <c r="U8" s="33">
        <f>'Regions By Outlet Data'!I14</f>
        <v>98.268257657060204</v>
      </c>
      <c r="V8" s="23">
        <f>'Regions By Outlet Data'!J14</f>
        <v>1.1142261929568349</v>
      </c>
    </row>
    <row r="9" spans="2:22">
      <c r="B9" s="370"/>
      <c r="C9" s="28" t="s">
        <v>98</v>
      </c>
      <c r="D9" s="9">
        <f>'Regions By Outlet Data'!C7</f>
        <v>59759050.39153254</v>
      </c>
      <c r="E9" s="2">
        <f>'Regions By Outlet Data'!D7</f>
        <v>3537694.793189168</v>
      </c>
      <c r="F9" s="4">
        <f>'Regions By Outlet Data'!E7</f>
        <v>6.2924395108207076E-2</v>
      </c>
      <c r="G9" s="11">
        <f>'Regions By Outlet Data'!F7</f>
        <v>181359003.56691101</v>
      </c>
      <c r="H9" s="3">
        <f>'Regions By Outlet Data'!G7</f>
        <v>11723747.342926949</v>
      </c>
      <c r="I9" s="13">
        <f>'Regions By Outlet Data'!H7</f>
        <v>6.9111501959516444E-2</v>
      </c>
      <c r="J9" s="33">
        <f>'Regions By Outlet Data'!I7</f>
        <v>111.9297427594161</v>
      </c>
      <c r="K9" s="23">
        <f>'Regions By Outlet Data'!J7</f>
        <v>0.35927416986636729</v>
      </c>
      <c r="M9" s="366"/>
      <c r="N9" s="28" t="s">
        <v>42</v>
      </c>
      <c r="O9" s="9">
        <f>'Regions By Outlet Data'!C15</f>
        <v>59496351.339713886</v>
      </c>
      <c r="P9" s="2">
        <f>'Regions By Outlet Data'!D15</f>
        <v>3600239.4992928356</v>
      </c>
      <c r="Q9" s="4">
        <f>'Regions By Outlet Data'!E15</f>
        <v>6.4409480029151811E-2</v>
      </c>
      <c r="R9" s="11">
        <f>'Regions By Outlet Data'!F15</f>
        <v>179749291.64118195</v>
      </c>
      <c r="S9" s="3">
        <f>'Regions By Outlet Data'!G15</f>
        <v>12050977.902436912</v>
      </c>
      <c r="T9" s="13">
        <f>'Regions By Outlet Data'!H15</f>
        <v>7.1861055926960418E-2</v>
      </c>
      <c r="U9" s="33">
        <f>'Regions By Outlet Data'!I15</f>
        <v>111.7243629388343</v>
      </c>
      <c r="V9" s="23">
        <f>'Regions By Outlet Data'!J15</f>
        <v>0.48326607309188319</v>
      </c>
    </row>
    <row r="10" spans="2:22">
      <c r="B10" s="370"/>
      <c r="C10" s="28" t="s">
        <v>99</v>
      </c>
      <c r="D10" s="9">
        <f>'Regions By Outlet Data'!C8</f>
        <v>21431326.378293019</v>
      </c>
      <c r="E10" s="2">
        <f>'Regions By Outlet Data'!D8</f>
        <v>1284485.3884448521</v>
      </c>
      <c r="F10" s="4">
        <f>'Regions By Outlet Data'!E8</f>
        <v>6.375616847783204E-2</v>
      </c>
      <c r="G10" s="11">
        <f>'Regions By Outlet Data'!F8</f>
        <v>56947717.832865737</v>
      </c>
      <c r="H10" s="3">
        <f>'Regions By Outlet Data'!G8</f>
        <v>3430650.3961152807</v>
      </c>
      <c r="I10" s="13">
        <f>'Regions By Outlet Data'!H8</f>
        <v>6.4103856216894184E-2</v>
      </c>
      <c r="J10" s="33">
        <f>'Regions By Outlet Data'!I8</f>
        <v>104.87214486791281</v>
      </c>
      <c r="K10" s="23">
        <f>'Regions By Outlet Data'!J8</f>
        <v>-0.21007303076106609</v>
      </c>
      <c r="M10" s="366"/>
      <c r="N10" s="28" t="s">
        <v>43</v>
      </c>
      <c r="O10" s="9">
        <f>'Regions By Outlet Data'!C16</f>
        <v>21388704.667423487</v>
      </c>
      <c r="P10" s="2">
        <f>'Regions By Outlet Data'!D16</f>
        <v>1283397.2184786424</v>
      </c>
      <c r="Q10" s="4">
        <f>'Regions By Outlet Data'!E16</f>
        <v>6.3833752442616687E-2</v>
      </c>
      <c r="R10" s="11">
        <f>'Regions By Outlet Data'!F16</f>
        <v>56699051.803406604</v>
      </c>
      <c r="S10" s="3">
        <f>'Regions By Outlet Data'!G16</f>
        <v>3413754.4295517206</v>
      </c>
      <c r="T10" s="13">
        <f>'Regions By Outlet Data'!H16</f>
        <v>6.4065597787706499E-2</v>
      </c>
      <c r="U10" s="33">
        <f>'Regions By Outlet Data'!I16</f>
        <v>104.93281406863846</v>
      </c>
      <c r="V10" s="23">
        <f>'Regions By Outlet Data'!J16</f>
        <v>-0.23157656455485665</v>
      </c>
    </row>
    <row r="11" spans="2:22">
      <c r="B11" s="370"/>
      <c r="C11" s="28" t="s">
        <v>100</v>
      </c>
      <c r="D11" s="9">
        <f>'Regions By Outlet Data'!C9</f>
        <v>31196602.982352383</v>
      </c>
      <c r="E11" s="2">
        <f>'Regions By Outlet Data'!D9</f>
        <v>2102287.1060046218</v>
      </c>
      <c r="F11" s="4">
        <f>'Regions By Outlet Data'!E9</f>
        <v>7.2257657301152675E-2</v>
      </c>
      <c r="G11" s="11">
        <f>'Regions By Outlet Data'!F9</f>
        <v>85750978.826210693</v>
      </c>
      <c r="H11" s="3">
        <f>'Regions By Outlet Data'!G9</f>
        <v>6940724.4201015681</v>
      </c>
      <c r="I11" s="13">
        <f>'Regions By Outlet Data'!H9</f>
        <v>8.806879856441048E-2</v>
      </c>
      <c r="J11" s="33">
        <f>'Regions By Outlet Data'!I9</f>
        <v>80.210193725734314</v>
      </c>
      <c r="K11" s="23">
        <f>'Regions By Outlet Data'!J9</f>
        <v>0.47655563124052946</v>
      </c>
      <c r="M11" s="366"/>
      <c r="N11" s="28" t="s">
        <v>44</v>
      </c>
      <c r="O11" s="9">
        <f>'Regions By Outlet Data'!C17</f>
        <v>31145764.013554499</v>
      </c>
      <c r="P11" s="2">
        <f>'Regions By Outlet Data'!D17</f>
        <v>2088090.3323365822</v>
      </c>
      <c r="Q11" s="4">
        <f>'Regions By Outlet Data'!E17</f>
        <v>7.1860203099681261E-2</v>
      </c>
      <c r="R11" s="11">
        <f>'Regions By Outlet Data'!F17</f>
        <v>85443435.824116081</v>
      </c>
      <c r="S11" s="3">
        <f>'Regions By Outlet Data'!G17</f>
        <v>6862054.1435134113</v>
      </c>
      <c r="T11" s="13">
        <f>'Regions By Outlet Data'!H17</f>
        <v>8.7324172682589352E-2</v>
      </c>
      <c r="U11" s="33">
        <f>'Regions By Outlet Data'!I17</f>
        <v>80.285475490634724</v>
      </c>
      <c r="V11" s="23">
        <f>'Regions By Outlet Data'!J17</f>
        <v>0.42534924137851249</v>
      </c>
    </row>
    <row r="12" spans="2:22">
      <c r="B12" s="370"/>
      <c r="C12" s="28" t="s">
        <v>101</v>
      </c>
      <c r="D12" s="9">
        <f>'Regions By Outlet Data'!C10</f>
        <v>43983250.929860473</v>
      </c>
      <c r="E12" s="2">
        <f>'Regions By Outlet Data'!D10</f>
        <v>2951749.6756225824</v>
      </c>
      <c r="F12" s="4">
        <f>'Regions By Outlet Data'!E10</f>
        <v>7.193862240947653E-2</v>
      </c>
      <c r="G12" s="11">
        <f>'Regions By Outlet Data'!F10</f>
        <v>120574307.85211591</v>
      </c>
      <c r="H12" s="3">
        <f>'Regions By Outlet Data'!G10</f>
        <v>9782566.1524969041</v>
      </c>
      <c r="I12" s="13">
        <f>'Regions By Outlet Data'!H10</f>
        <v>8.8296889302630618E-2</v>
      </c>
      <c r="J12" s="33">
        <f>'Regions By Outlet Data'!I10</f>
        <v>102.35814315460235</v>
      </c>
      <c r="K12" s="23">
        <f>'Regions By Outlet Data'!J10</f>
        <v>0.57786075465196518</v>
      </c>
      <c r="M12" s="366"/>
      <c r="N12" s="28" t="s">
        <v>45</v>
      </c>
      <c r="O12" s="9">
        <f>'Regions By Outlet Data'!C18</f>
        <v>43869227.036066502</v>
      </c>
      <c r="P12" s="2">
        <f>'Regions By Outlet Data'!D18</f>
        <v>2924603.8264145926</v>
      </c>
      <c r="Q12" s="4">
        <f>'Regions By Outlet Data'!E18</f>
        <v>7.1428275489055504E-2</v>
      </c>
      <c r="R12" s="11">
        <f>'Regions By Outlet Data'!F18</f>
        <v>119910317.4041829</v>
      </c>
      <c r="S12" s="3">
        <f>'Regions By Outlet Data'!G18</f>
        <v>9616308.9759033769</v>
      </c>
      <c r="T12" s="13">
        <f>'Regions By Outlet Data'!H18</f>
        <v>8.718795438608562E-2</v>
      </c>
      <c r="U12" s="33">
        <f>'Regions By Outlet Data'!I18</f>
        <v>102.35540732223181</v>
      </c>
      <c r="V12" s="23">
        <f>'Regions By Outlet Data'!J18</f>
        <v>0.50123067092469853</v>
      </c>
    </row>
    <row r="13" spans="2:22" ht="15" thickBot="1">
      <c r="B13" s="371"/>
      <c r="C13" s="29" t="s">
        <v>102</v>
      </c>
      <c r="D13" s="167">
        <f>'Regions By Outlet Data'!C11</f>
        <v>37664355.212096281</v>
      </c>
      <c r="E13" s="168">
        <f>'Regions By Outlet Data'!D11</f>
        <v>1999428.6399978474</v>
      </c>
      <c r="F13" s="169">
        <f>'Regions By Outlet Data'!E11</f>
        <v>5.6061482026491832E-2</v>
      </c>
      <c r="G13" s="170">
        <f>'Regions By Outlet Data'!F11</f>
        <v>105954641.95040382</v>
      </c>
      <c r="H13" s="171">
        <f>'Regions By Outlet Data'!G11</f>
        <v>7325378.7465574294</v>
      </c>
      <c r="I13" s="172">
        <f>'Regions By Outlet Data'!H11</f>
        <v>7.4271859168382706E-2</v>
      </c>
      <c r="J13" s="173">
        <f>'Regions By Outlet Data'!I11</f>
        <v>107.71889360999964</v>
      </c>
      <c r="K13" s="174">
        <f>'Regions By Outlet Data'!J11</f>
        <v>-1.0022101905950365</v>
      </c>
      <c r="M13" s="367"/>
      <c r="N13" s="29" t="s">
        <v>46</v>
      </c>
      <c r="O13" s="167">
        <f>'Regions By Outlet Data'!C19</f>
        <v>37584512.567277908</v>
      </c>
      <c r="P13" s="168">
        <f>'Regions By Outlet Data'!D19</f>
        <v>2005350.8127418533</v>
      </c>
      <c r="Q13" s="169">
        <f>'Regions By Outlet Data'!E19</f>
        <v>5.6363070793431141E-2</v>
      </c>
      <c r="R13" s="170">
        <f>'Regions By Outlet Data'!F19</f>
        <v>105487205.47944248</v>
      </c>
      <c r="S13" s="171">
        <f>'Regions By Outlet Data'!G19</f>
        <v>7367501.3352396786</v>
      </c>
      <c r="T13" s="172">
        <f>'Regions By Outlet Data'!H19</f>
        <v>7.508686863152321E-2</v>
      </c>
      <c r="U13" s="173">
        <f>'Regions By Outlet Data'!I19</f>
        <v>107.7670526052694</v>
      </c>
      <c r="V13" s="174">
        <f>'Regions By Outlet Data'!J19</f>
        <v>-1.0016503799027561</v>
      </c>
    </row>
    <row r="14" spans="2:22">
      <c r="B14" s="369" t="str">
        <f>'HOME PAGE'!H6</f>
        <v>LATEST 52 WEEKS ENDING 04-21-2024</v>
      </c>
      <c r="C14" s="30" t="s">
        <v>95</v>
      </c>
      <c r="D14" s="8">
        <f>'Regions By Outlet Data'!C49</f>
        <v>419760606.79832643</v>
      </c>
      <c r="E14" s="5">
        <f>'Regions By Outlet Data'!D49</f>
        <v>9170147.6817836165</v>
      </c>
      <c r="F14" s="7">
        <f>'Regions By Outlet Data'!E49</f>
        <v>2.2334049606303061E-2</v>
      </c>
      <c r="G14" s="10">
        <f>'Regions By Outlet Data'!F49</f>
        <v>1195859886.4411585</v>
      </c>
      <c r="H14" s="6">
        <f>'Regions By Outlet Data'!G49</f>
        <v>53835340.788656473</v>
      </c>
      <c r="I14" s="12">
        <f>'Regions By Outlet Data'!H49</f>
        <v>4.7140265937013946E-2</v>
      </c>
      <c r="J14" s="32">
        <f>'Regions By Outlet Data'!I49</f>
        <v>94.237205787534833</v>
      </c>
      <c r="K14" s="22">
        <f>'Regions By Outlet Data'!J49</f>
        <v>-1.2406918052136717</v>
      </c>
      <c r="M14" s="365" t="str">
        <f>'HOME PAGE'!H6</f>
        <v>LATEST 52 WEEKS ENDING 04-21-2024</v>
      </c>
      <c r="N14" s="30" t="s">
        <v>39</v>
      </c>
      <c r="O14" s="8">
        <f>'Regions By Outlet Data'!C57</f>
        <v>418546637.37408835</v>
      </c>
      <c r="P14" s="5">
        <f>'Regions By Outlet Data'!D57</f>
        <v>9193470.7234886885</v>
      </c>
      <c r="Q14" s="7">
        <f>'Regions By Outlet Data'!E57</f>
        <v>2.2458530854204205E-2</v>
      </c>
      <c r="R14" s="10">
        <f>'Regions By Outlet Data'!F57</f>
        <v>1188346046.2101092</v>
      </c>
      <c r="S14" s="6">
        <f>'Regions By Outlet Data'!G57</f>
        <v>53619855.248160124</v>
      </c>
      <c r="T14" s="12">
        <f>'Regions By Outlet Data'!H57</f>
        <v>4.7253562731908567E-2</v>
      </c>
      <c r="U14" s="32">
        <f>'Regions By Outlet Data'!I57</f>
        <v>94.226107051439783</v>
      </c>
      <c r="V14" s="22">
        <f>'Regions By Outlet Data'!J57</f>
        <v>-1.2404740353714487</v>
      </c>
    </row>
    <row r="15" spans="2:22">
      <c r="B15" s="370"/>
      <c r="C15" s="28" t="s">
        <v>96</v>
      </c>
      <c r="D15" s="9">
        <f>'Regions By Outlet Data'!C50</f>
        <v>538473413.90683436</v>
      </c>
      <c r="E15" s="2">
        <f>'Regions By Outlet Data'!D50</f>
        <v>23059105.798400819</v>
      </c>
      <c r="F15" s="4">
        <f>'Regions By Outlet Data'!E50</f>
        <v>4.4738971029010734E-2</v>
      </c>
      <c r="G15" s="11">
        <f>'Regions By Outlet Data'!F50</f>
        <v>1443569039.9146869</v>
      </c>
      <c r="H15" s="3">
        <f>'Regions By Outlet Data'!G50</f>
        <v>92148285.874384403</v>
      </c>
      <c r="I15" s="13">
        <f>'Regions By Outlet Data'!H50</f>
        <v>6.8186229639356513E-2</v>
      </c>
      <c r="J15" s="33">
        <f>'Regions By Outlet Data'!I50</f>
        <v>99.085127326042553</v>
      </c>
      <c r="K15" s="23">
        <f>'Regions By Outlet Data'!J50</f>
        <v>-1.4542210361085495E-2</v>
      </c>
      <c r="M15" s="366"/>
      <c r="N15" s="28" t="s">
        <v>40</v>
      </c>
      <c r="O15" s="9">
        <f>'Regions By Outlet Data'!C58</f>
        <v>537738931.29146886</v>
      </c>
      <c r="P15" s="2">
        <f>'Regions By Outlet Data'!D58</f>
        <v>23074252.665251195</v>
      </c>
      <c r="Q15" s="4">
        <f>'Regions By Outlet Data'!E58</f>
        <v>4.4833565666178521E-2</v>
      </c>
      <c r="R15" s="11">
        <f>'Regions By Outlet Data'!F58</f>
        <v>1439207707.1727297</v>
      </c>
      <c r="S15" s="3">
        <f>'Regions By Outlet Data'!G58</f>
        <v>92083118.226456165</v>
      </c>
      <c r="T15" s="13">
        <f>'Regions By Outlet Data'!H58</f>
        <v>6.8355309510372733E-2</v>
      </c>
      <c r="U15" s="33">
        <f>'Regions By Outlet Data'!I58</f>
        <v>99.22528520078599</v>
      </c>
      <c r="V15" s="23">
        <f>'Regions By Outlet Data'!J58</f>
        <v>-1.7586088812905132E-2</v>
      </c>
    </row>
    <row r="16" spans="2:22">
      <c r="B16" s="370"/>
      <c r="C16" s="28" t="s">
        <v>97</v>
      </c>
      <c r="D16" s="9">
        <f>'Regions By Outlet Data'!C51</f>
        <v>455701855.68829781</v>
      </c>
      <c r="E16" s="2">
        <f>'Regions By Outlet Data'!D51</f>
        <v>24360693.878072798</v>
      </c>
      <c r="F16" s="4">
        <f>'Regions By Outlet Data'!E51</f>
        <v>5.6476626936871492E-2</v>
      </c>
      <c r="G16" s="11">
        <f>'Regions By Outlet Data'!F51</f>
        <v>1271667442.1889565</v>
      </c>
      <c r="H16" s="3">
        <f>'Regions By Outlet Data'!G51</f>
        <v>93621225.187043905</v>
      </c>
      <c r="I16" s="13">
        <f>'Regions By Outlet Data'!H51</f>
        <v>7.947160632229415E-2</v>
      </c>
      <c r="J16" s="33">
        <f>'Regions By Outlet Data'!I51</f>
        <v>97.820200216438664</v>
      </c>
      <c r="K16" s="23">
        <f>'Regions By Outlet Data'!J51</f>
        <v>0.83935974715413408</v>
      </c>
      <c r="M16" s="366"/>
      <c r="N16" s="28" t="s">
        <v>41</v>
      </c>
      <c r="O16" s="9">
        <f>'Regions By Outlet Data'!C59</f>
        <v>454560658.9608863</v>
      </c>
      <c r="P16" s="2">
        <f>'Regions By Outlet Data'!D59</f>
        <v>24379134.438807249</v>
      </c>
      <c r="Q16" s="4">
        <f>'Regions By Outlet Data'!E59</f>
        <v>5.6671737508699055E-2</v>
      </c>
      <c r="R16" s="11">
        <f>'Regions By Outlet Data'!F59</f>
        <v>1265033036.8994014</v>
      </c>
      <c r="S16" s="3">
        <f>'Regions By Outlet Data'!G59</f>
        <v>93333883.703573227</v>
      </c>
      <c r="T16" s="13">
        <f>'Regions By Outlet Data'!H59</f>
        <v>7.9656867079747867E-2</v>
      </c>
      <c r="U16" s="33">
        <f>'Regions By Outlet Data'!I59</f>
        <v>97.846718740460261</v>
      </c>
      <c r="V16" s="23">
        <f>'Regions By Outlet Data'!J59</f>
        <v>0.84576252139594033</v>
      </c>
    </row>
    <row r="17" spans="2:22">
      <c r="B17" s="370"/>
      <c r="C17" s="28" t="s">
        <v>98</v>
      </c>
      <c r="D17" s="9">
        <f>'Regions By Outlet Data'!C52</f>
        <v>742402315.0582906</v>
      </c>
      <c r="E17" s="2">
        <f>'Regions By Outlet Data'!D52</f>
        <v>32037117.726540804</v>
      </c>
      <c r="F17" s="4">
        <f>'Regions By Outlet Data'!E52</f>
        <v>4.5099503532658361E-2</v>
      </c>
      <c r="G17" s="11">
        <f>'Regions By Outlet Data'!F52</f>
        <v>2239624961.5855398</v>
      </c>
      <c r="H17" s="3">
        <f>'Regions By Outlet Data'!G52</f>
        <v>132311895.66019583</v>
      </c>
      <c r="I17" s="13">
        <f>'Regions By Outlet Data'!H52</f>
        <v>6.2787014326272511E-2</v>
      </c>
      <c r="J17" s="33">
        <f>'Regions By Outlet Data'!I52</f>
        <v>113.47115558417262</v>
      </c>
      <c r="K17" s="23">
        <f>'Regions By Outlet Data'!J52</f>
        <v>0.42909116110669743</v>
      </c>
      <c r="M17" s="366"/>
      <c r="N17" s="28" t="s">
        <v>42</v>
      </c>
      <c r="O17" s="9">
        <f>'Regions By Outlet Data'!C60</f>
        <v>738549007.64791608</v>
      </c>
      <c r="P17" s="2">
        <f>'Regions By Outlet Data'!D60</f>
        <v>32310365.504945397</v>
      </c>
      <c r="Q17" s="4">
        <f>'Regions By Outlet Data'!E60</f>
        <v>4.5749925842211984E-2</v>
      </c>
      <c r="R17" s="11">
        <f>'Regions By Outlet Data'!F60</f>
        <v>2216250715.9006381</v>
      </c>
      <c r="S17" s="3">
        <f>'Regions By Outlet Data'!G60</f>
        <v>132617046.94189596</v>
      </c>
      <c r="T17" s="13">
        <f>'Regions By Outlet Data'!H60</f>
        <v>6.3647007109540951E-2</v>
      </c>
      <c r="U17" s="33">
        <f>'Regions By Outlet Data'!I60</f>
        <v>113.1962785588035</v>
      </c>
      <c r="V17" s="23">
        <f>'Regions By Outlet Data'!J60</f>
        <v>0.48455213574294476</v>
      </c>
    </row>
    <row r="18" spans="2:22">
      <c r="B18" s="370"/>
      <c r="C18" s="28" t="s">
        <v>99</v>
      </c>
      <c r="D18" s="9">
        <f>'Regions By Outlet Data'!C53</f>
        <v>261713342.66583383</v>
      </c>
      <c r="E18" s="2">
        <f>'Regions By Outlet Data'!D53</f>
        <v>14962715.896174908</v>
      </c>
      <c r="F18" s="4">
        <f>'Regions By Outlet Data'!E53</f>
        <v>6.0639018802341543E-2</v>
      </c>
      <c r="G18" s="11">
        <f>'Regions By Outlet Data'!F53</f>
        <v>691331261.1206857</v>
      </c>
      <c r="H18" s="3">
        <f>'Regions By Outlet Data'!G53</f>
        <v>51496914.222760081</v>
      </c>
      <c r="I18" s="13">
        <f>'Regions By Outlet Data'!H53</f>
        <v>8.0484760582844289E-2</v>
      </c>
      <c r="J18" s="33">
        <f>'Regions By Outlet Data'!I53</f>
        <v>104.50601960744605</v>
      </c>
      <c r="K18" s="23">
        <f>'Regions By Outlet Data'!J53</f>
        <v>1.3033346105729464</v>
      </c>
      <c r="M18" s="366"/>
      <c r="N18" s="28" t="s">
        <v>43</v>
      </c>
      <c r="O18" s="9">
        <f>'Regions By Outlet Data'!C61</f>
        <v>261152871.98169193</v>
      </c>
      <c r="P18" s="2">
        <f>'Regions By Outlet Data'!D61</f>
        <v>14944638.159003764</v>
      </c>
      <c r="Q18" s="4">
        <f>'Regions By Outlet Data'!E61</f>
        <v>6.0699181042687823E-2</v>
      </c>
      <c r="R18" s="11">
        <f>'Regions By Outlet Data'!F61</f>
        <v>688137100.1815331</v>
      </c>
      <c r="S18" s="3">
        <f>'Regions By Outlet Data'!G61</f>
        <v>51317341.809424162</v>
      </c>
      <c r="T18" s="13">
        <f>'Regions By Outlet Data'!H61</f>
        <v>8.0583777646293153E-2</v>
      </c>
      <c r="U18" s="33">
        <f>'Regions By Outlet Data'!I61</f>
        <v>104.57236225830782</v>
      </c>
      <c r="V18" s="23">
        <f>'Regions By Outlet Data'!J61</f>
        <v>1.2975234054344327</v>
      </c>
    </row>
    <row r="19" spans="2:22">
      <c r="B19" s="370"/>
      <c r="C19" s="28" t="s">
        <v>100</v>
      </c>
      <c r="D19" s="9">
        <f>'Regions By Outlet Data'!C54</f>
        <v>377500864.90896624</v>
      </c>
      <c r="E19" s="2">
        <f>'Regions By Outlet Data'!D54</f>
        <v>16556085.304996133</v>
      </c>
      <c r="F19" s="4">
        <f>'Regions By Outlet Data'!E54</f>
        <v>4.5868748463855129E-2</v>
      </c>
      <c r="G19" s="11">
        <f>'Regions By Outlet Data'!F54</f>
        <v>1023256396.9954233</v>
      </c>
      <c r="H19" s="3">
        <f>'Regions By Outlet Data'!G54</f>
        <v>74922839.334190965</v>
      </c>
      <c r="I19" s="13">
        <f>'Regions By Outlet Data'!H54</f>
        <v>7.900473280621291E-2</v>
      </c>
      <c r="J19" s="33">
        <f>'Regions By Outlet Data'!I54</f>
        <v>79.203532648628425</v>
      </c>
      <c r="K19" s="23">
        <f>'Regions By Outlet Data'!J54</f>
        <v>-0.11682357199207161</v>
      </c>
      <c r="M19" s="366"/>
      <c r="N19" s="28" t="s">
        <v>44</v>
      </c>
      <c r="O19" s="9">
        <f>'Regions By Outlet Data'!C62</f>
        <v>376904809.27623683</v>
      </c>
      <c r="P19" s="2">
        <f>'Regions By Outlet Data'!D62</f>
        <v>16409679.452491641</v>
      </c>
      <c r="Q19" s="4">
        <f>'Regions By Outlet Data'!E62</f>
        <v>4.551983673264804E-2</v>
      </c>
      <c r="R19" s="11">
        <f>'Regions By Outlet Data'!F62</f>
        <v>1019684193.9360518</v>
      </c>
      <c r="S19" s="3">
        <f>'Regions By Outlet Data'!G62</f>
        <v>74115490.751719832</v>
      </c>
      <c r="T19" s="13">
        <f>'Regions By Outlet Data'!H62</f>
        <v>7.8381920321734189E-2</v>
      </c>
      <c r="U19" s="33">
        <f>'Regions By Outlet Data'!I62</f>
        <v>79.298496030667664</v>
      </c>
      <c r="V19" s="23">
        <f>'Regions By Outlet Data'!J62</f>
        <v>-0.15307960156340528</v>
      </c>
    </row>
    <row r="20" spans="2:22">
      <c r="B20" s="370"/>
      <c r="C20" s="28" t="s">
        <v>101</v>
      </c>
      <c r="D20" s="9">
        <f>'Regions By Outlet Data'!C55</f>
        <v>534688389.76072615</v>
      </c>
      <c r="E20" s="2">
        <f>'Regions By Outlet Data'!D55</f>
        <v>34680944.511695147</v>
      </c>
      <c r="F20" s="4">
        <f>'Regions By Outlet Data'!E55</f>
        <v>6.9360856205695376E-2</v>
      </c>
      <c r="G20" s="11">
        <f>'Regions By Outlet Data'!F55</f>
        <v>1442020107.0888114</v>
      </c>
      <c r="H20" s="3">
        <f>'Regions By Outlet Data'!G55</f>
        <v>114803829.42406321</v>
      </c>
      <c r="I20" s="13">
        <f>'Regions By Outlet Data'!H55</f>
        <v>8.6499714745860282E-2</v>
      </c>
      <c r="J20" s="33">
        <f>'Regions By Outlet Data'!I55</f>
        <v>101.54070370630792</v>
      </c>
      <c r="K20" s="23">
        <f>'Regions By Outlet Data'!J55</f>
        <v>2.0842028385884959</v>
      </c>
      <c r="M20" s="366"/>
      <c r="N20" s="28" t="s">
        <v>45</v>
      </c>
      <c r="O20" s="9">
        <f>'Regions By Outlet Data'!C63</f>
        <v>533297732.11648554</v>
      </c>
      <c r="P20" s="2">
        <f>'Regions By Outlet Data'!D63</f>
        <v>34424363.871151328</v>
      </c>
      <c r="Q20" s="4">
        <f>'Regions By Outlet Data'!E63</f>
        <v>6.9004212416130084E-2</v>
      </c>
      <c r="R20" s="11">
        <f>'Regions By Outlet Data'!F63</f>
        <v>1434346854.2638428</v>
      </c>
      <c r="S20" s="3">
        <f>'Regions By Outlet Data'!G63</f>
        <v>113364562.84184361</v>
      </c>
      <c r="T20" s="13">
        <f>'Regions By Outlet Data'!H63</f>
        <v>8.5818381955605122E-2</v>
      </c>
      <c r="U20" s="33">
        <f>'Regions By Outlet Data'!I63</f>
        <v>101.55839337036817</v>
      </c>
      <c r="V20" s="23">
        <f>'Regions By Outlet Data'!J63</f>
        <v>2.039337767154791</v>
      </c>
    </row>
    <row r="21" spans="2:22" ht="15" thickBot="1">
      <c r="B21" s="371"/>
      <c r="C21" s="29" t="s">
        <v>102</v>
      </c>
      <c r="D21" s="167">
        <f>'Regions By Outlet Data'!C56</f>
        <v>460865431.41409361</v>
      </c>
      <c r="E21" s="168">
        <f>'Regions By Outlet Data'!D56</f>
        <v>16778723.309839845</v>
      </c>
      <c r="F21" s="169">
        <f>'Regions By Outlet Data'!E56</f>
        <v>3.7782538868289819E-2</v>
      </c>
      <c r="G21" s="170">
        <f>'Regions By Outlet Data'!F56</f>
        <v>1276228980.5363607</v>
      </c>
      <c r="H21" s="171">
        <f>'Regions By Outlet Data'!G56</f>
        <v>70408474.57777524</v>
      </c>
      <c r="I21" s="172">
        <f>'Regions By Outlet Data'!H56</f>
        <v>5.8390510220924584E-2</v>
      </c>
      <c r="J21" s="173">
        <f>'Regions By Outlet Data'!I56</f>
        <v>107.55728302621267</v>
      </c>
      <c r="K21" s="174">
        <f>'Regions By Outlet Data'!J56</f>
        <v>-0.9979473535080956</v>
      </c>
      <c r="M21" s="367"/>
      <c r="N21" s="29" t="s">
        <v>46</v>
      </c>
      <c r="O21" s="167">
        <f>'Regions By Outlet Data'!C64</f>
        <v>459836752.57475597</v>
      </c>
      <c r="P21" s="168">
        <f>'Regions By Outlet Data'!D64</f>
        <v>16830223.931717992</v>
      </c>
      <c r="Q21" s="169">
        <f>'Regions By Outlet Data'!E64</f>
        <v>3.7990916258661522E-2</v>
      </c>
      <c r="R21" s="170">
        <f>'Regions By Outlet Data'!F64</f>
        <v>1270111388.3903384</v>
      </c>
      <c r="S21" s="171">
        <f>'Regions By Outlet Data'!G64</f>
        <v>70626842.745283127</v>
      </c>
      <c r="T21" s="172">
        <f>'Regions By Outlet Data'!H64</f>
        <v>5.8880994341866763E-2</v>
      </c>
      <c r="U21" s="173">
        <f>'Regions By Outlet Data'!I64</f>
        <v>107.61580006674079</v>
      </c>
      <c r="V21" s="174">
        <f>'Regions By Outlet Data'!J64</f>
        <v>-0.98982680700432013</v>
      </c>
    </row>
    <row r="22" spans="2:22">
      <c r="B22" s="369" t="str">
        <f>'HOME PAGE'!H7</f>
        <v>YTD Ending 04-21-2024</v>
      </c>
      <c r="C22" s="27" t="s">
        <v>95</v>
      </c>
      <c r="D22" s="8">
        <f>'Regions By Outlet Data'!C94</f>
        <v>136004193.11866575</v>
      </c>
      <c r="E22" s="5">
        <f>'Regions By Outlet Data'!D94</f>
        <v>3537035.1317325383</v>
      </c>
      <c r="F22" s="7">
        <f>'Regions By Outlet Data'!E94</f>
        <v>2.670122304640549E-2</v>
      </c>
      <c r="G22" s="10">
        <f>'Regions By Outlet Data'!F94</f>
        <v>385090786.04570466</v>
      </c>
      <c r="H22" s="6">
        <f>'Regions By Outlet Data'!G94</f>
        <v>13920622.276734233</v>
      </c>
      <c r="I22" s="12">
        <f>'Regions By Outlet Data'!H94</f>
        <v>3.7504690935769629E-2</v>
      </c>
      <c r="J22" s="32">
        <f>'Regions By Outlet Data'!I94</f>
        <v>92.76415784764302</v>
      </c>
      <c r="K22" s="22">
        <f>'Regions By Outlet Data'!J94</f>
        <v>-1.1282770778919939</v>
      </c>
      <c r="M22" s="365" t="str">
        <f>'HOME PAGE'!H7</f>
        <v>YTD Ending 04-21-2024</v>
      </c>
      <c r="N22" s="27" t="s">
        <v>39</v>
      </c>
      <c r="O22" s="8">
        <f>'Regions By Outlet Data'!C102</f>
        <v>135647666.28690097</v>
      </c>
      <c r="P22" s="5">
        <f>'Regions By Outlet Data'!D102</f>
        <v>3537495.1015450656</v>
      </c>
      <c r="Q22" s="7">
        <f>'Regions By Outlet Data'!E102</f>
        <v>2.6776856541816278E-2</v>
      </c>
      <c r="R22" s="10">
        <f>'Regions By Outlet Data'!F102</f>
        <v>382847161.34333199</v>
      </c>
      <c r="S22" s="6">
        <f>'Regions By Outlet Data'!G102</f>
        <v>13860053.234036207</v>
      </c>
      <c r="T22" s="12">
        <f>'Regions By Outlet Data'!H102</f>
        <v>3.7562432208148561E-2</v>
      </c>
      <c r="U22" s="32">
        <f>'Regions By Outlet Data'!I102</f>
        <v>92.744523935490889</v>
      </c>
      <c r="V22" s="22">
        <f>'Regions By Outlet Data'!J102</f>
        <v>-1.1375020545268626</v>
      </c>
    </row>
    <row r="23" spans="2:22">
      <c r="B23" s="370"/>
      <c r="C23" s="28" t="s">
        <v>96</v>
      </c>
      <c r="D23" s="9">
        <f>'Regions By Outlet Data'!C95</f>
        <v>178500835.69028038</v>
      </c>
      <c r="E23" s="2">
        <f>'Regions By Outlet Data'!D95</f>
        <v>8397549.6105826199</v>
      </c>
      <c r="F23" s="4">
        <f>'Regions By Outlet Data'!E95</f>
        <v>4.9367356763749717E-2</v>
      </c>
      <c r="G23" s="11">
        <f>'Regions By Outlet Data'!F95</f>
        <v>477739968.23083478</v>
      </c>
      <c r="H23" s="3">
        <f>'Regions By Outlet Data'!G95</f>
        <v>26730020.78681308</v>
      </c>
      <c r="I23" s="13">
        <f>'Regions By Outlet Data'!H95</f>
        <v>5.9267031555065089E-2</v>
      </c>
      <c r="J23" s="33">
        <f>'Regions By Outlet Data'!I95</f>
        <v>99.791062419581252</v>
      </c>
      <c r="K23" s="23">
        <f>'Regions By Outlet Data'!J95</f>
        <v>9.9861381408857142E-2</v>
      </c>
      <c r="M23" s="366"/>
      <c r="N23" s="28" t="s">
        <v>40</v>
      </c>
      <c r="O23" s="9">
        <f>'Regions By Outlet Data'!C103</f>
        <v>178286168.7852506</v>
      </c>
      <c r="P23" s="2">
        <f>'Regions By Outlet Data'!D103</f>
        <v>8403100.6861050427</v>
      </c>
      <c r="Q23" s="4">
        <f>'Regions By Outlet Data'!E103</f>
        <v>4.9464027110700075E-2</v>
      </c>
      <c r="R23" s="11">
        <f>'Regions By Outlet Data'!F103</f>
        <v>476499223.26785189</v>
      </c>
      <c r="S23" s="3">
        <f>'Regions By Outlet Data'!G103</f>
        <v>26768499.062105477</v>
      </c>
      <c r="T23" s="13">
        <f>'Regions By Outlet Data'!H103</f>
        <v>5.9521170383411939E-2</v>
      </c>
      <c r="U23" s="33">
        <f>'Regions By Outlet Data'!I103</f>
        <v>99.91186986897867</v>
      </c>
      <c r="V23" s="23">
        <f>'Regions By Outlet Data'!J103</f>
        <v>9.176186214558868E-2</v>
      </c>
    </row>
    <row r="24" spans="2:22">
      <c r="B24" s="370"/>
      <c r="C24" s="28" t="s">
        <v>97</v>
      </c>
      <c r="D24" s="9">
        <f>'Regions By Outlet Data'!C96</f>
        <v>150994399.90880299</v>
      </c>
      <c r="E24" s="2">
        <f>'Regions By Outlet Data'!D96</f>
        <v>8889109.6651994586</v>
      </c>
      <c r="F24" s="4">
        <f>'Regions By Outlet Data'!E96</f>
        <v>6.2552982017497955E-2</v>
      </c>
      <c r="G24" s="11">
        <f>'Regions By Outlet Data'!F96</f>
        <v>420031506.34609872</v>
      </c>
      <c r="H24" s="3">
        <f>'Regions By Outlet Data'!G96</f>
        <v>26463369.832387805</v>
      </c>
      <c r="I24" s="13">
        <f>'Regions By Outlet Data'!H96</f>
        <v>6.723961463650116E-2</v>
      </c>
      <c r="J24" s="33">
        <f>'Regions By Outlet Data'!I96</f>
        <v>98.472684444225166</v>
      </c>
      <c r="K24" s="23">
        <f>'Regions By Outlet Data'!J96</f>
        <v>1.0850818559316338</v>
      </c>
      <c r="M24" s="366"/>
      <c r="N24" s="28" t="s">
        <v>41</v>
      </c>
      <c r="O24" s="9">
        <f>'Regions By Outlet Data'!C104</f>
        <v>150664826.28100368</v>
      </c>
      <c r="P24" s="2">
        <f>'Regions By Outlet Data'!D104</f>
        <v>8905715.149166584</v>
      </c>
      <c r="Q24" s="4">
        <f>'Regions By Outlet Data'!E104</f>
        <v>6.2822876625433954E-2</v>
      </c>
      <c r="R24" s="11">
        <f>'Regions By Outlet Data'!F104</f>
        <v>418086568.04215926</v>
      </c>
      <c r="S24" s="3">
        <f>'Regions By Outlet Data'!G104</f>
        <v>26453539.785611331</v>
      </c>
      <c r="T24" s="13">
        <f>'Regions By Outlet Data'!H104</f>
        <v>6.7546753917502464E-2</v>
      </c>
      <c r="U24" s="33">
        <f>'Regions By Outlet Data'!I104</f>
        <v>98.495151799031092</v>
      </c>
      <c r="V24" s="23">
        <f>'Regions By Outlet Data'!J104</f>
        <v>1.0930731623743242</v>
      </c>
    </row>
    <row r="25" spans="2:22">
      <c r="B25" s="370"/>
      <c r="C25" s="28" t="s">
        <v>98</v>
      </c>
      <c r="D25" s="9">
        <f>'Regions By Outlet Data'!C97</f>
        <v>242228103.65164393</v>
      </c>
      <c r="E25" s="2">
        <f>'Regions By Outlet Data'!D97</f>
        <v>12001937.146951705</v>
      </c>
      <c r="F25" s="4">
        <f>'Regions By Outlet Data'!E97</f>
        <v>5.2131073236226143E-2</v>
      </c>
      <c r="G25" s="11">
        <f>'Regions By Outlet Data'!F97</f>
        <v>725242497.02000368</v>
      </c>
      <c r="H25" s="3">
        <f>'Regions By Outlet Data'!G97</f>
        <v>35775939.102061033</v>
      </c>
      <c r="I25" s="13">
        <f>'Regions By Outlet Data'!H97</f>
        <v>5.1889302956328348E-2</v>
      </c>
      <c r="J25" s="33">
        <f>'Regions By Outlet Data'!I97</f>
        <v>112.48066518073001</v>
      </c>
      <c r="K25" s="23">
        <f>'Regions By Outlet Data'!J97</f>
        <v>0.80939001788679832</v>
      </c>
      <c r="M25" s="366"/>
      <c r="N25" s="28" t="s">
        <v>42</v>
      </c>
      <c r="O25" s="9">
        <f>'Regions By Outlet Data'!C105</f>
        <v>241177713.51701793</v>
      </c>
      <c r="P25" s="2">
        <f>'Regions By Outlet Data'!D105</f>
        <v>12154593.763144761</v>
      </c>
      <c r="Q25" s="4">
        <f>'Regions By Outlet Data'!E105</f>
        <v>5.3071470584310762E-2</v>
      </c>
      <c r="R25" s="11">
        <f>'Regions By Outlet Data'!F105</f>
        <v>718828471.01137102</v>
      </c>
      <c r="S25" s="3">
        <f>'Regions By Outlet Data'!G105</f>
        <v>36448200.941161752</v>
      </c>
      <c r="T25" s="13">
        <f>'Regions By Outlet Data'!H105</f>
        <v>5.3413327641216299E-2</v>
      </c>
      <c r="U25" s="33">
        <f>'Regions By Outlet Data'!I105</f>
        <v>112.26349591585958</v>
      </c>
      <c r="V25" s="23">
        <f>'Regions By Outlet Data'!J105</f>
        <v>0.88792726277790734</v>
      </c>
    </row>
    <row r="26" spans="2:22">
      <c r="B26" s="370"/>
      <c r="C26" s="28" t="s">
        <v>99</v>
      </c>
      <c r="D26" s="9">
        <f>'Regions By Outlet Data'!C98</f>
        <v>86398495.295380443</v>
      </c>
      <c r="E26" s="2">
        <f>'Regions By Outlet Data'!D98</f>
        <v>4895301.9618086368</v>
      </c>
      <c r="F26" s="4">
        <f>'Regions By Outlet Data'!E98</f>
        <v>6.0062701368931805E-2</v>
      </c>
      <c r="G26" s="11">
        <f>'Regions By Outlet Data'!F98</f>
        <v>227161196.04796326</v>
      </c>
      <c r="H26" s="3">
        <f>'Regions By Outlet Data'!G98</f>
        <v>12934807.633818865</v>
      </c>
      <c r="I26" s="13">
        <f>'Regions By Outlet Data'!H98</f>
        <v>6.0379151838256158E-2</v>
      </c>
      <c r="J26" s="33">
        <f>'Regions By Outlet Data'!I98</f>
        <v>104.81629584046401</v>
      </c>
      <c r="K26" s="23">
        <f>'Regions By Outlet Data'!J98</f>
        <v>0.91146350801464848</v>
      </c>
      <c r="M26" s="366"/>
      <c r="N26" s="28" t="s">
        <v>43</v>
      </c>
      <c r="O26" s="9">
        <f>'Regions By Outlet Data'!C106</f>
        <v>86243055.630035803</v>
      </c>
      <c r="P26" s="2">
        <f>'Regions By Outlet Data'!D106</f>
        <v>4898372.8581021875</v>
      </c>
      <c r="Q26" s="4">
        <f>'Regions By Outlet Data'!E106</f>
        <v>6.0217492910209919E-2</v>
      </c>
      <c r="R26" s="11">
        <f>'Regions By Outlet Data'!F106</f>
        <v>226246054.34341863</v>
      </c>
      <c r="S26" s="3">
        <f>'Regions By Outlet Data'!G106</f>
        <v>12885518.226117253</v>
      </c>
      <c r="T26" s="13">
        <f>'Regions By Outlet Data'!H106</f>
        <v>6.0393165768167417E-2</v>
      </c>
      <c r="U26" s="33">
        <f>'Regions By Outlet Data'!I106</f>
        <v>104.88051377217012</v>
      </c>
      <c r="V26" s="23">
        <f>'Regions By Outlet Data'!J106</f>
        <v>0.90906259082366603</v>
      </c>
    </row>
    <row r="27" spans="2:22">
      <c r="B27" s="370"/>
      <c r="C27" s="28" t="s">
        <v>100</v>
      </c>
      <c r="D27" s="9">
        <f>'Regions By Outlet Data'!C99</f>
        <v>123381158.25286421</v>
      </c>
      <c r="E27" s="2">
        <f>'Regions By Outlet Data'!D99</f>
        <v>5384051.9706033915</v>
      </c>
      <c r="F27" s="4">
        <f>'Regions By Outlet Data'!E99</f>
        <v>4.562867802642722E-2</v>
      </c>
      <c r="G27" s="11">
        <f>'Regions By Outlet Data'!F99</f>
        <v>335590327.81991637</v>
      </c>
      <c r="H27" s="3">
        <f>'Regions By Outlet Data'!G99</f>
        <v>17615664.77168256</v>
      </c>
      <c r="I27" s="13">
        <f>'Regions By Outlet Data'!H99</f>
        <v>5.53995862526016E-2</v>
      </c>
      <c r="J27" s="33">
        <f>'Regions By Outlet Data'!I99</f>
        <v>78.647085096256703</v>
      </c>
      <c r="K27" s="23">
        <f>'Regions By Outlet Data'!J99</f>
        <v>-0.39231530874594966</v>
      </c>
      <c r="M27" s="366"/>
      <c r="N27" s="28" t="s">
        <v>44</v>
      </c>
      <c r="O27" s="9">
        <f>'Regions By Outlet Data'!C107</f>
        <v>123201369.83241731</v>
      </c>
      <c r="P27" s="2">
        <f>'Regions By Outlet Data'!D107</f>
        <v>5338160.4701977521</v>
      </c>
      <c r="Q27" s="4">
        <f>'Regions By Outlet Data'!E107</f>
        <v>4.5291151488946912E-2</v>
      </c>
      <c r="R27" s="11">
        <f>'Regions By Outlet Data'!F107</f>
        <v>334522214.12255073</v>
      </c>
      <c r="S27" s="3">
        <f>'Regions By Outlet Data'!G107</f>
        <v>17385451.841423869</v>
      </c>
      <c r="T27" s="13">
        <f>'Regions By Outlet Data'!H107</f>
        <v>5.4820045826199364E-2</v>
      </c>
      <c r="U27" s="33">
        <f>'Regions By Outlet Data'!I107</f>
        <v>78.722226095560927</v>
      </c>
      <c r="V27" s="23">
        <f>'Regions By Outlet Data'!J107</f>
        <v>-0.43204564524569378</v>
      </c>
    </row>
    <row r="28" spans="2:22">
      <c r="B28" s="370"/>
      <c r="C28" s="28" t="s">
        <v>101</v>
      </c>
      <c r="D28" s="9">
        <f>'Regions By Outlet Data'!C100</f>
        <v>179297956.16279638</v>
      </c>
      <c r="E28" s="2">
        <f>'Regions By Outlet Data'!D100</f>
        <v>11251841.638243616</v>
      </c>
      <c r="F28" s="4">
        <f>'Regions By Outlet Data'!E100</f>
        <v>6.6956868774253275E-2</v>
      </c>
      <c r="G28" s="11">
        <f>'Regions By Outlet Data'!F100</f>
        <v>484041106.79611188</v>
      </c>
      <c r="H28" s="3">
        <f>'Regions By Outlet Data'!G100</f>
        <v>32113268.24674964</v>
      </c>
      <c r="I28" s="13">
        <f>'Regions By Outlet Data'!H100</f>
        <v>7.1058398061579112E-2</v>
      </c>
      <c r="J28" s="33">
        <f>'Regions By Outlet Data'!I100</f>
        <v>103.44796232243134</v>
      </c>
      <c r="K28" s="23">
        <f>'Regions By Outlet Data'!J100</f>
        <v>1.5621836591193983</v>
      </c>
      <c r="M28" s="366"/>
      <c r="N28" s="28" t="s">
        <v>45</v>
      </c>
      <c r="O28" s="9">
        <f>'Regions By Outlet Data'!C108</f>
        <v>178875595.78948554</v>
      </c>
      <c r="P28" s="2">
        <f>'Regions By Outlet Data'!D108</f>
        <v>11165040.939941436</v>
      </c>
      <c r="Q28" s="4">
        <f>'Regions By Outlet Data'!E108</f>
        <v>6.657327530731609E-2</v>
      </c>
      <c r="R28" s="11">
        <f>'Regions By Outlet Data'!F108</f>
        <v>481643542.67726243</v>
      </c>
      <c r="S28" s="3">
        <f>'Regions By Outlet Data'!G108</f>
        <v>31617677.486295342</v>
      </c>
      <c r="T28" s="13">
        <f>'Regions By Outlet Data'!H108</f>
        <v>7.025746725219556E-2</v>
      </c>
      <c r="U28" s="33">
        <f>'Regions By Outlet Data'!I108</f>
        <v>103.45363065792044</v>
      </c>
      <c r="V28" s="23">
        <f>'Regions By Outlet Data'!J108</f>
        <v>1.5078386625118583</v>
      </c>
    </row>
    <row r="29" spans="2:22" ht="15" thickBot="1">
      <c r="B29" s="371"/>
      <c r="C29" s="83" t="s">
        <v>102</v>
      </c>
      <c r="D29" s="167">
        <f>'Regions By Outlet Data'!C101</f>
        <v>151034464.90629485</v>
      </c>
      <c r="E29" s="168">
        <f>'Regions By Outlet Data'!D101</f>
        <v>6019266.3159567416</v>
      </c>
      <c r="F29" s="169">
        <f>'Regions By Outlet Data'!E101</f>
        <v>4.1507830727184107E-2</v>
      </c>
      <c r="G29" s="170">
        <f>'Regions By Outlet Data'!F101</f>
        <v>418237413.22228628</v>
      </c>
      <c r="H29" s="171">
        <f>'Regions By Outlet Data'!G101</f>
        <v>21738519.384954691</v>
      </c>
      <c r="I29" s="172">
        <f>'Regions By Outlet Data'!H101</f>
        <v>5.4826179146601046E-2</v>
      </c>
      <c r="J29" s="173">
        <f>'Regions By Outlet Data'!I101</f>
        <v>107.09000457910054</v>
      </c>
      <c r="K29" s="174">
        <f>'Regions By Outlet Data'!J101</f>
        <v>-0.96002485982700136</v>
      </c>
      <c r="M29" s="367"/>
      <c r="N29" s="29" t="s">
        <v>46</v>
      </c>
      <c r="O29" s="167">
        <f>'Regions By Outlet Data'!C109</f>
        <v>150735547.9628976</v>
      </c>
      <c r="P29" s="168">
        <f>'Regions By Outlet Data'!D109</f>
        <v>6034754.2214170694</v>
      </c>
      <c r="Q29" s="169">
        <f>'Regions By Outlet Data'!E109</f>
        <v>4.1705052649528916E-2</v>
      </c>
      <c r="R29" s="170">
        <f>'Regions By Outlet Data'!F109</f>
        <v>416476987.53313482</v>
      </c>
      <c r="S29" s="171">
        <f>'Regions By Outlet Data'!G109</f>
        <v>21835370.062972605</v>
      </c>
      <c r="T29" s="172">
        <f>'Regions By Outlet Data'!H109</f>
        <v>5.5329618307738457E-2</v>
      </c>
      <c r="U29" s="173">
        <f>'Regions By Outlet Data'!I109</f>
        <v>107.13628964336743</v>
      </c>
      <c r="V29" s="174">
        <f>'Regions By Outlet Data'!J109</f>
        <v>-0.95883239447150004</v>
      </c>
    </row>
    <row r="30" spans="2:22">
      <c r="N30" s="19"/>
      <c r="Q30" s="19"/>
      <c r="T30" s="19"/>
      <c r="U30" s="19"/>
      <c r="V30" s="19"/>
    </row>
    <row r="31" spans="2:22" ht="23.5">
      <c r="B31" s="346" t="s">
        <v>314</v>
      </c>
      <c r="C31" s="346"/>
      <c r="D31" s="346"/>
      <c r="E31" s="346"/>
      <c r="F31" s="346"/>
      <c r="G31" s="346"/>
      <c r="H31" s="346"/>
      <c r="I31" s="346"/>
      <c r="J31" s="346"/>
      <c r="K31" s="346"/>
      <c r="M31" s="346" t="s">
        <v>314</v>
      </c>
      <c r="N31" s="346"/>
      <c r="O31" s="346"/>
      <c r="P31" s="346"/>
      <c r="Q31" s="346"/>
      <c r="R31" s="346"/>
      <c r="S31" s="346"/>
      <c r="T31" s="346"/>
      <c r="U31" s="346"/>
      <c r="V31" s="346"/>
    </row>
    <row r="32" spans="2:22" ht="15" thickBot="1">
      <c r="B32" s="368" t="s">
        <v>433</v>
      </c>
      <c r="C32" s="368"/>
      <c r="D32" s="368"/>
      <c r="E32" s="368"/>
      <c r="F32" s="368"/>
      <c r="G32" s="368"/>
      <c r="H32" s="368"/>
      <c r="I32" s="368"/>
      <c r="J32" s="368"/>
      <c r="K32" s="368"/>
      <c r="M32" s="368" t="s">
        <v>434</v>
      </c>
      <c r="N32" s="368"/>
      <c r="O32" s="368"/>
      <c r="P32" s="368"/>
      <c r="Q32" s="368"/>
      <c r="R32" s="368"/>
      <c r="S32" s="368"/>
      <c r="T32" s="368"/>
      <c r="U32" s="368"/>
      <c r="V32" s="368"/>
    </row>
    <row r="33" spans="2:22" ht="21" customHeight="1">
      <c r="C33" s="361"/>
      <c r="D33" s="357" t="s">
        <v>240</v>
      </c>
      <c r="E33" s="362"/>
      <c r="F33" s="358"/>
      <c r="G33" s="363" t="s">
        <v>33</v>
      </c>
      <c r="H33" s="362"/>
      <c r="I33" s="364"/>
      <c r="J33" s="359" t="s">
        <v>38</v>
      </c>
      <c r="K33" s="360"/>
      <c r="N33" s="361"/>
      <c r="O33" s="357" t="s">
        <v>240</v>
      </c>
      <c r="P33" s="362"/>
      <c r="Q33" s="358"/>
      <c r="R33" s="363" t="s">
        <v>33</v>
      </c>
      <c r="S33" s="362"/>
      <c r="T33" s="364"/>
      <c r="U33" s="357" t="s">
        <v>38</v>
      </c>
      <c r="V33" s="358"/>
    </row>
    <row r="34" spans="2:22" ht="29.5" thickBot="1">
      <c r="C34" s="361"/>
      <c r="D34" s="24" t="s">
        <v>30</v>
      </c>
      <c r="E34" s="25" t="s">
        <v>36</v>
      </c>
      <c r="F34" s="20" t="s">
        <v>37</v>
      </c>
      <c r="G34" s="26" t="s">
        <v>30</v>
      </c>
      <c r="H34" s="25" t="s">
        <v>36</v>
      </c>
      <c r="I34" s="31" t="s">
        <v>37</v>
      </c>
      <c r="J34" s="24" t="s">
        <v>30</v>
      </c>
      <c r="K34" s="20" t="s">
        <v>35</v>
      </c>
      <c r="N34" s="361"/>
      <c r="O34" s="24" t="s">
        <v>30</v>
      </c>
      <c r="P34" s="25" t="s">
        <v>36</v>
      </c>
      <c r="Q34" s="20" t="s">
        <v>37</v>
      </c>
      <c r="R34" s="26" t="s">
        <v>30</v>
      </c>
      <c r="S34" s="25" t="s">
        <v>36</v>
      </c>
      <c r="T34" s="31" t="s">
        <v>37</v>
      </c>
      <c r="U34" s="24" t="s">
        <v>30</v>
      </c>
      <c r="V34" s="20" t="s">
        <v>35</v>
      </c>
    </row>
    <row r="35" spans="2:22">
      <c r="B35" s="365" t="str">
        <f>'HOME PAGE'!H5</f>
        <v>4 WEEKS  ENDING 04-21-2024</v>
      </c>
      <c r="C35" s="30" t="s">
        <v>47</v>
      </c>
      <c r="D35" s="8">
        <f>'Regions By Outlet Data'!C20</f>
        <v>18124656.908135455</v>
      </c>
      <c r="E35" s="5">
        <f>'Regions By Outlet Data'!D20</f>
        <v>144451.42758078501</v>
      </c>
      <c r="F35" s="7">
        <f>'Regions By Outlet Data'!E20</f>
        <v>8.0339141695019625E-3</v>
      </c>
      <c r="G35" s="10">
        <f>'Regions By Outlet Data'!F20</f>
        <v>59250111.653608687</v>
      </c>
      <c r="H35" s="6">
        <f>'Regions By Outlet Data'!G20</f>
        <v>1440248.491271235</v>
      </c>
      <c r="I35" s="12">
        <f>'Regions By Outlet Data'!H20</f>
        <v>2.4913542646292624E-2</v>
      </c>
      <c r="J35" s="32">
        <f>'Regions By Outlet Data'!I20</f>
        <v>89.047454799605219</v>
      </c>
      <c r="K35" s="22">
        <f>'Regions By Outlet Data'!J20</f>
        <v>-3.8412843684282905</v>
      </c>
      <c r="M35" s="365" t="str">
        <f>'HOME PAGE'!H5</f>
        <v>4 WEEKS  ENDING 04-21-2024</v>
      </c>
      <c r="N35" s="30" t="s">
        <v>76</v>
      </c>
      <c r="O35" s="8">
        <f>'Regions By Outlet Data'!C28</f>
        <v>13853.223282276733</v>
      </c>
      <c r="P35" s="5">
        <f>'Regions By Outlet Data'!D28</f>
        <v>-4683.7445276512808</v>
      </c>
      <c r="Q35" s="7">
        <f>'Regions By Outlet Data'!E28</f>
        <v>-0.25267047856353103</v>
      </c>
      <c r="R35" s="10">
        <f>'Regions By Outlet Data'!F28</f>
        <v>92822.13595577002</v>
      </c>
      <c r="S35" s="6">
        <f>'Regions By Outlet Data'!G28</f>
        <v>-11294.314680435287</v>
      </c>
      <c r="T35" s="12">
        <f>'Regions By Outlet Data'!H28</f>
        <v>-0.10847771520659021</v>
      </c>
      <c r="U35" s="32">
        <f>'Regions By Outlet Data'!I28</f>
        <v>75.766644534221655</v>
      </c>
      <c r="V35" s="22">
        <f>'Regions By Outlet Data'!J28</f>
        <v>-15.11685665885409</v>
      </c>
    </row>
    <row r="36" spans="2:22">
      <c r="B36" s="366"/>
      <c r="C36" s="28" t="s">
        <v>48</v>
      </c>
      <c r="D36" s="9">
        <f>'Regions By Outlet Data'!C21</f>
        <v>26571924.981674735</v>
      </c>
      <c r="E36" s="2">
        <f>'Regions By Outlet Data'!D21</f>
        <v>1648419.2746384516</v>
      </c>
      <c r="F36" s="4">
        <f>'Regions By Outlet Data'!E21</f>
        <v>6.6139141660680495E-2</v>
      </c>
      <c r="G36" s="11">
        <f>'Regions By Outlet Data'!F21</f>
        <v>77039104.660132319</v>
      </c>
      <c r="H36" s="3">
        <f>'Regions By Outlet Data'!G21</f>
        <v>5791479.3442921937</v>
      </c>
      <c r="I36" s="13">
        <f>'Regions By Outlet Data'!H21</f>
        <v>8.1286629815641068E-2</v>
      </c>
      <c r="J36" s="33">
        <f>'Regions By Outlet Data'!I21</f>
        <v>107.00355799801812</v>
      </c>
      <c r="K36" s="23">
        <f>'Regions By Outlet Data'!J21</f>
        <v>1.4674603177329004</v>
      </c>
      <c r="M36" s="366"/>
      <c r="N36" s="28" t="s">
        <v>77</v>
      </c>
      <c r="O36" s="9">
        <f>'Regions By Outlet Data'!C29</f>
        <v>18432.016097686123</v>
      </c>
      <c r="P36" s="2">
        <f>'Regions By Outlet Data'!D29</f>
        <v>-269.85576715917705</v>
      </c>
      <c r="Q36" s="4">
        <f>'Regions By Outlet Data'!E29</f>
        <v>-1.4429345314168063E-2</v>
      </c>
      <c r="R36" s="11">
        <f>'Regions By Outlet Data'!F29</f>
        <v>102310.25351534247</v>
      </c>
      <c r="S36" s="3">
        <f>'Regions By Outlet Data'!G29</f>
        <v>764.05068220377143</v>
      </c>
      <c r="T36" s="13">
        <f>'Regions By Outlet Data'!H29</f>
        <v>7.5241679244202157E-3</v>
      </c>
      <c r="U36" s="33">
        <f>'Regions By Outlet Data'!I29</f>
        <v>82.627296975600643</v>
      </c>
      <c r="V36" s="23">
        <f>'Regions By Outlet Data'!J29</f>
        <v>7.4728098448050844</v>
      </c>
    </row>
    <row r="37" spans="2:22">
      <c r="B37" s="366"/>
      <c r="C37" s="28" t="s">
        <v>49</v>
      </c>
      <c r="D37" s="9">
        <f>'Regions By Outlet Data'!C22</f>
        <v>21113849.948725037</v>
      </c>
      <c r="E37" s="2">
        <f>'Regions By Outlet Data'!D22</f>
        <v>1264181.3985268325</v>
      </c>
      <c r="F37" s="4">
        <f>'Regions By Outlet Data'!E22</f>
        <v>6.3687783769780335E-2</v>
      </c>
      <c r="G37" s="11">
        <f>'Regions By Outlet Data'!F22</f>
        <v>65476339.558433667</v>
      </c>
      <c r="H37" s="3">
        <f>'Regions By Outlet Data'!G22</f>
        <v>4529885.4282956496</v>
      </c>
      <c r="I37" s="13">
        <f>'Regions By Outlet Data'!H22</f>
        <v>7.4325660006783256E-2</v>
      </c>
      <c r="J37" s="33">
        <f>'Regions By Outlet Data'!I22</f>
        <v>99.185040748739212</v>
      </c>
      <c r="K37" s="23">
        <f>'Regions By Outlet Data'!J22</f>
        <v>1.1347907006577032</v>
      </c>
      <c r="M37" s="366"/>
      <c r="N37" s="28" t="s">
        <v>78</v>
      </c>
      <c r="O37" s="9">
        <f>'Regions By Outlet Data'!C30</f>
        <v>13151.243676973998</v>
      </c>
      <c r="P37" s="2">
        <f>'Regions By Outlet Data'!D30</f>
        <v>-1199.9729554824826</v>
      </c>
      <c r="Q37" s="4">
        <f>'Regions By Outlet Data'!E30</f>
        <v>-8.3614719658585815E-2</v>
      </c>
      <c r="R37" s="11">
        <f>'Regions By Outlet Data'!F30</f>
        <v>82896.472538076632</v>
      </c>
      <c r="S37" s="3">
        <f>'Regions By Outlet Data'!G30</f>
        <v>-1790.3475354569964</v>
      </c>
      <c r="T37" s="13">
        <f>'Regions By Outlet Data'!H30</f>
        <v>-2.1140804837192332E-2</v>
      </c>
      <c r="U37" s="33">
        <f>'Regions By Outlet Data'!I30</f>
        <v>68.773491575596211</v>
      </c>
      <c r="V37" s="23">
        <f>'Regions By Outlet Data'!J30</f>
        <v>1.4971909261926299</v>
      </c>
    </row>
    <row r="38" spans="2:22">
      <c r="B38" s="366"/>
      <c r="C38" s="28" t="s">
        <v>50</v>
      </c>
      <c r="D38" s="9">
        <f>'Regions By Outlet Data'!C23</f>
        <v>40350616.344465256</v>
      </c>
      <c r="E38" s="2">
        <f>'Regions By Outlet Data'!D23</f>
        <v>1884907.9668641537</v>
      </c>
      <c r="F38" s="4">
        <f>'Regions By Outlet Data'!E23</f>
        <v>4.9002294416648551E-2</v>
      </c>
      <c r="G38" s="11">
        <f>'Regions By Outlet Data'!F23</f>
        <v>130495365.30269787</v>
      </c>
      <c r="H38" s="3">
        <f>'Regions By Outlet Data'!G23</f>
        <v>7001494.61523965</v>
      </c>
      <c r="I38" s="13">
        <f>'Regions By Outlet Data'!H23</f>
        <v>5.6695077871186259E-2</v>
      </c>
      <c r="J38" s="33">
        <f>'Regions By Outlet Data'!I23</f>
        <v>134.96691715255312</v>
      </c>
      <c r="K38" s="23">
        <f>'Regions By Outlet Data'!J23</f>
        <v>-0.32367290173129959</v>
      </c>
      <c r="M38" s="366"/>
      <c r="N38" s="28" t="s">
        <v>79</v>
      </c>
      <c r="O38" s="9">
        <f>'Regions By Outlet Data'!C31</f>
        <v>62292.851050994264</v>
      </c>
      <c r="P38" s="2">
        <f>'Regions By Outlet Data'!D31</f>
        <v>-13573.010052378821</v>
      </c>
      <c r="Q38" s="4">
        <f>'Regions By Outlet Data'!E31</f>
        <v>-0.17890800756725805</v>
      </c>
      <c r="R38" s="11">
        <f>'Regions By Outlet Data'!F31</f>
        <v>393422.90155379055</v>
      </c>
      <c r="S38" s="3">
        <f>'Regions By Outlet Data'!G31</f>
        <v>-61107.832456715812</v>
      </c>
      <c r="T38" s="13">
        <f>'Regions By Outlet Data'!H31</f>
        <v>-0.13444158531929618</v>
      </c>
      <c r="U38" s="33">
        <f>'Regions By Outlet Data'!I31</f>
        <v>231.94812553499742</v>
      </c>
      <c r="V38" s="23">
        <f>'Regions By Outlet Data'!J31</f>
        <v>-21.283640658582527</v>
      </c>
    </row>
    <row r="39" spans="2:22" ht="15" thickBot="1">
      <c r="B39" s="366"/>
      <c r="C39" s="28" t="s">
        <v>51</v>
      </c>
      <c r="D39" s="9">
        <f>'Regions By Outlet Data'!C24</f>
        <v>9278805.3098878488</v>
      </c>
      <c r="E39" s="2">
        <f>'Regions By Outlet Data'!D24</f>
        <v>439182.49104754813</v>
      </c>
      <c r="F39" s="4">
        <f>'Regions By Outlet Data'!E24</f>
        <v>4.9683397136753162E-2</v>
      </c>
      <c r="G39" s="11">
        <f>'Regions By Outlet Data'!F24</f>
        <v>26965221.518289085</v>
      </c>
      <c r="H39" s="3">
        <f>'Regions By Outlet Data'!G24</f>
        <v>1024766.8402963988</v>
      </c>
      <c r="I39" s="13">
        <f>'Regions By Outlet Data'!H24</f>
        <v>3.9504582823129485E-2</v>
      </c>
      <c r="J39" s="33">
        <f>'Regions By Outlet Data'!I24</f>
        <v>81.084622609905978</v>
      </c>
      <c r="K39" s="23">
        <f>'Regions By Outlet Data'!J24</f>
        <v>-0.14171514218116954</v>
      </c>
      <c r="M39" s="367"/>
      <c r="N39" s="29" t="s">
        <v>80</v>
      </c>
      <c r="O39" s="167">
        <f>'Regions By Outlet Data'!C32</f>
        <v>12914.138855016539</v>
      </c>
      <c r="P39" s="168">
        <f>'Regions By Outlet Data'!D32</f>
        <v>-402.74838108509721</v>
      </c>
      <c r="Q39" s="169">
        <f>'Regions By Outlet Data'!E32</f>
        <v>-3.0243432563824661E-2</v>
      </c>
      <c r="R39" s="170">
        <f>'Regions By Outlet Data'!F32</f>
        <v>81884.284627203946</v>
      </c>
      <c r="S39" s="171">
        <f>'Regions By Outlet Data'!G32</f>
        <v>5550.5544987606991</v>
      </c>
      <c r="T39" s="172">
        <f>'Regions By Outlet Data'!H32</f>
        <v>7.2714309773949701E-2</v>
      </c>
      <c r="U39" s="173">
        <f>'Regions By Outlet Data'!I32</f>
        <v>73.423932247756468</v>
      </c>
      <c r="V39" s="174">
        <f>'Regions By Outlet Data'!J32</f>
        <v>5.5514013636009167</v>
      </c>
    </row>
    <row r="40" spans="2:22">
      <c r="B40" s="366"/>
      <c r="C40" s="28" t="s">
        <v>52</v>
      </c>
      <c r="D40" s="9">
        <f>'Regions By Outlet Data'!C25</f>
        <v>14655542.098409165</v>
      </c>
      <c r="E40" s="2">
        <f>'Regions By Outlet Data'!D25</f>
        <v>989804.1609380953</v>
      </c>
      <c r="F40" s="4">
        <f>'Regions By Outlet Data'!E25</f>
        <v>7.2429616714958373E-2</v>
      </c>
      <c r="G40" s="11">
        <f>'Regions By Outlet Data'!F25</f>
        <v>44406517.033789933</v>
      </c>
      <c r="H40" s="3">
        <f>'Regions By Outlet Data'!G25</f>
        <v>3629284.1403804719</v>
      </c>
      <c r="I40" s="13">
        <f>'Regions By Outlet Data'!H25</f>
        <v>8.9002707708669651E-2</v>
      </c>
      <c r="J40" s="33">
        <f>'Regions By Outlet Data'!I25</f>
        <v>67.291387589891656</v>
      </c>
      <c r="K40" s="23">
        <f>'Regions By Outlet Data'!J25</f>
        <v>1.3121359051984882</v>
      </c>
      <c r="M40" s="365" t="str">
        <f>'HOME PAGE'!H6</f>
        <v>LATEST 52 WEEKS ENDING 04-21-2024</v>
      </c>
      <c r="N40" s="30" t="s">
        <v>76</v>
      </c>
      <c r="O40" s="8">
        <f>'Regions By Outlet Data'!C73</f>
        <v>189885.69046680906</v>
      </c>
      <c r="P40" s="5">
        <f>'Regions By Outlet Data'!D73</f>
        <v>-45987.270135765459</v>
      </c>
      <c r="Q40" s="7">
        <f>'Regions By Outlet Data'!E73</f>
        <v>-0.19496626496858205</v>
      </c>
      <c r="R40" s="10">
        <f>'Regions By Outlet Data'!F73</f>
        <v>1228907.8605459919</v>
      </c>
      <c r="S40" s="6">
        <f>'Regions By Outlet Data'!G73</f>
        <v>-54687.339103036327</v>
      </c>
      <c r="T40" s="12">
        <f>'Regions By Outlet Data'!H73</f>
        <v>-4.2604817405042815E-2</v>
      </c>
      <c r="U40" s="32">
        <f>'Regions By Outlet Data'!I73</f>
        <v>84.666750251712472</v>
      </c>
      <c r="V40" s="22">
        <f>'Regions By Outlet Data'!J73</f>
        <v>-3.78616339766549</v>
      </c>
    </row>
    <row r="41" spans="2:22">
      <c r="B41" s="366"/>
      <c r="C41" s="28" t="s">
        <v>53</v>
      </c>
      <c r="D41" s="9">
        <f>'Regions By Outlet Data'!C26</f>
        <v>23392042.05386851</v>
      </c>
      <c r="E41" s="2">
        <f>'Regions By Outlet Data'!D26</f>
        <v>1271411.3516246006</v>
      </c>
      <c r="F41" s="4">
        <f>'Regions By Outlet Data'!E26</f>
        <v>5.7476270398367488E-2</v>
      </c>
      <c r="G41" s="11">
        <f>'Regions By Outlet Data'!F26</f>
        <v>70113394.750466034</v>
      </c>
      <c r="H41" s="3">
        <f>'Regions By Outlet Data'!G26</f>
        <v>4998623.8448839709</v>
      </c>
      <c r="I41" s="13">
        <f>'Regions By Outlet Data'!H26</f>
        <v>7.6766358467759824E-2</v>
      </c>
      <c r="J41" s="33">
        <f>'Regions By Outlet Data'!I26</f>
        <v>97.21617866205537</v>
      </c>
      <c r="K41" s="23">
        <f>'Regions By Outlet Data'!J26</f>
        <v>0.54775955957018141</v>
      </c>
      <c r="M41" s="366"/>
      <c r="N41" s="28" t="s">
        <v>77</v>
      </c>
      <c r="O41" s="9">
        <f>'Regions By Outlet Data'!C74</f>
        <v>216291.92267379753</v>
      </c>
      <c r="P41" s="2">
        <f>'Regions By Outlet Data'!D74</f>
        <v>-41388.590973567858</v>
      </c>
      <c r="Q41" s="4">
        <f>'Regions By Outlet Data'!E74</f>
        <v>-0.16061979382037386</v>
      </c>
      <c r="R41" s="11">
        <f>'Regions By Outlet Data'!F74</f>
        <v>1208495.4562554001</v>
      </c>
      <c r="S41" s="3">
        <f>'Regions By Outlet Data'!G74</f>
        <v>-114684.08453383995</v>
      </c>
      <c r="T41" s="13">
        <f>'Regions By Outlet Data'!H74</f>
        <v>-8.6673108976151533E-2</v>
      </c>
      <c r="U41" s="33">
        <f>'Regions By Outlet Data'!I74</f>
        <v>79.046826395662848</v>
      </c>
      <c r="V41" s="23">
        <f>'Regions By Outlet Data'!J74</f>
        <v>-0.1557022336840248</v>
      </c>
    </row>
    <row r="42" spans="2:22" ht="15" thickBot="1">
      <c r="B42" s="367"/>
      <c r="C42" s="29" t="s">
        <v>54</v>
      </c>
      <c r="D42" s="167">
        <f>'Regions By Outlet Data'!C27</f>
        <v>19747290.065829121</v>
      </c>
      <c r="E42" s="168">
        <f>'Regions By Outlet Data'!D27</f>
        <v>845088.21044302359</v>
      </c>
      <c r="F42" s="169">
        <f>'Regions By Outlet Data'!E27</f>
        <v>4.4708453380642506E-2</v>
      </c>
      <c r="G42" s="170">
        <f>'Regions By Outlet Data'!F27</f>
        <v>61958284.285564274</v>
      </c>
      <c r="H42" s="171">
        <f>'Regions By Outlet Data'!G27</f>
        <v>3449188.8038246185</v>
      </c>
      <c r="I42" s="172">
        <f>'Regions By Outlet Data'!H27</f>
        <v>5.8951326719810425E-2</v>
      </c>
      <c r="J42" s="173">
        <f>'Regions By Outlet Data'!I27</f>
        <v>100.85656896327235</v>
      </c>
      <c r="K42" s="174">
        <f>'Regions By Outlet Data'!J27</f>
        <v>-0.65739389534684278</v>
      </c>
      <c r="M42" s="366"/>
      <c r="N42" s="28" t="s">
        <v>78</v>
      </c>
      <c r="O42" s="9">
        <f>'Regions By Outlet Data'!C75</f>
        <v>156395.24422454505</v>
      </c>
      <c r="P42" s="2">
        <f>'Regions By Outlet Data'!D75</f>
        <v>-64529.11878170041</v>
      </c>
      <c r="Q42" s="4">
        <f>'Regions By Outlet Data'!E75</f>
        <v>-0.29208692922598217</v>
      </c>
      <c r="R42" s="11">
        <f>'Regions By Outlet Data'!F75</f>
        <v>985352.26069375186</v>
      </c>
      <c r="S42" s="3">
        <f>'Regions By Outlet Data'!G75</f>
        <v>-142507.23923382221</v>
      </c>
      <c r="T42" s="13">
        <f>'Regions By Outlet Data'!H75</f>
        <v>-0.1263519429884426</v>
      </c>
      <c r="U42" s="33">
        <f>'Regions By Outlet Data'!I75</f>
        <v>66.676258857107456</v>
      </c>
      <c r="V42" s="23">
        <f>'Regions By Outlet Data'!J75</f>
        <v>-12.53823019982265</v>
      </c>
    </row>
    <row r="43" spans="2:22">
      <c r="B43" s="365" t="str">
        <f>'HOME PAGE'!H6</f>
        <v>LATEST 52 WEEKS ENDING 04-21-2024</v>
      </c>
      <c r="C43" s="30" t="s">
        <v>47</v>
      </c>
      <c r="D43" s="8">
        <f>'Regions By Outlet Data'!C65</f>
        <v>230348696.59680909</v>
      </c>
      <c r="E43" s="5">
        <f>'Regions By Outlet Data'!D65</f>
        <v>-2966346.3649997711</v>
      </c>
      <c r="F43" s="7">
        <f>'Regions By Outlet Data'!E65</f>
        <v>-1.2713909601985372E-2</v>
      </c>
      <c r="G43" s="10">
        <f>'Regions By Outlet Data'!F65</f>
        <v>743107197.82040191</v>
      </c>
      <c r="H43" s="6">
        <f>'Regions By Outlet Data'!G65</f>
        <v>17790907.632680297</v>
      </c>
      <c r="I43" s="12">
        <f>'Regions By Outlet Data'!H65</f>
        <v>2.4528482088932223E-2</v>
      </c>
      <c r="J43" s="32">
        <f>'Regions By Outlet Data'!I65</f>
        <v>91.742742737056176</v>
      </c>
      <c r="K43" s="22">
        <f>'Regions By Outlet Data'!J65</f>
        <v>-3.8159403688811437</v>
      </c>
      <c r="M43" s="366"/>
      <c r="N43" s="28" t="s">
        <v>79</v>
      </c>
      <c r="O43" s="9">
        <f>'Regions By Outlet Data'!C76</f>
        <v>809131.78737609554</v>
      </c>
      <c r="P43" s="2">
        <f>'Regions By Outlet Data'!D76</f>
        <v>-149161.79473748407</v>
      </c>
      <c r="Q43" s="4">
        <f>'Regions By Outlet Data'!E76</f>
        <v>-0.15565354659737771</v>
      </c>
      <c r="R43" s="11">
        <f>'Regions By Outlet Data'!F76</f>
        <v>5118033.3670182982</v>
      </c>
      <c r="S43" s="3">
        <f>'Regions By Outlet Data'!G76</f>
        <v>-395483.33776530623</v>
      </c>
      <c r="T43" s="13">
        <f>'Regions By Outlet Data'!H76</f>
        <v>-7.1729779547449149E-2</v>
      </c>
      <c r="U43" s="33">
        <f>'Regions By Outlet Data'!I76</f>
        <v>245.62092039516088</v>
      </c>
      <c r="V43" s="23">
        <f>'Regions By Outlet Data'!J76</f>
        <v>0.9637191158767564</v>
      </c>
    </row>
    <row r="44" spans="2:22" ht="15" thickBot="1">
      <c r="B44" s="366"/>
      <c r="C44" s="28" t="s">
        <v>48</v>
      </c>
      <c r="D44" s="9">
        <f>'Regions By Outlet Data'!C66</f>
        <v>321388596.19684267</v>
      </c>
      <c r="E44" s="2">
        <f>'Regions By Outlet Data'!D66</f>
        <v>8846296.5574703813</v>
      </c>
      <c r="F44" s="4">
        <f>'Regions By Outlet Data'!E66</f>
        <v>2.8304317744118804E-2</v>
      </c>
      <c r="G44" s="11">
        <f>'Regions By Outlet Data'!F66</f>
        <v>921385665.85043073</v>
      </c>
      <c r="H44" s="3">
        <f>'Regions By Outlet Data'!G66</f>
        <v>46498274.513480067</v>
      </c>
      <c r="I44" s="13">
        <f>'Regions By Outlet Data'!H66</f>
        <v>5.3147725037417881E-2</v>
      </c>
      <c r="J44" s="33">
        <f>'Regions By Outlet Data'!I66</f>
        <v>104.91556113379868</v>
      </c>
      <c r="K44" s="23">
        <f>'Regions By Outlet Data'!J66</f>
        <v>-4.7822475894321315E-3</v>
      </c>
      <c r="M44" s="367"/>
      <c r="N44" s="29" t="s">
        <v>80</v>
      </c>
      <c r="O44" s="167">
        <f>'Regions By Outlet Data'!C77</f>
        <v>150276.14006206952</v>
      </c>
      <c r="P44" s="168">
        <f>'Regions By Outlet Data'!D77</f>
        <v>-22567.673652638332</v>
      </c>
      <c r="Q44" s="169">
        <f>'Regions By Outlet Data'!E77</f>
        <v>-0.13056685783321137</v>
      </c>
      <c r="R44" s="170">
        <f>'Regions By Outlet Data'!F77</f>
        <v>936523.73338313575</v>
      </c>
      <c r="S44" s="171">
        <f>'Regions By Outlet Data'!G77</f>
        <v>14716.262806530576</v>
      </c>
      <c r="T44" s="172">
        <f>'Regions By Outlet Data'!H77</f>
        <v>1.5964573163336722E-2</v>
      </c>
      <c r="U44" s="173">
        <f>'Regions By Outlet Data'!I77</f>
        <v>69.655538138458397</v>
      </c>
      <c r="V44" s="174">
        <f>'Regions By Outlet Data'!J77</f>
        <v>2.2752609730066666</v>
      </c>
    </row>
    <row r="45" spans="2:22">
      <c r="B45" s="366"/>
      <c r="C45" s="28" t="s">
        <v>49</v>
      </c>
      <c r="D45" s="9">
        <f>'Regions By Outlet Data'!C67</f>
        <v>259234745.94931564</v>
      </c>
      <c r="E45" s="2">
        <f>'Regions By Outlet Data'!D67</f>
        <v>10518735.72104907</v>
      </c>
      <c r="F45" s="4">
        <f>'Regions By Outlet Data'!E67</f>
        <v>4.229215365506702E-2</v>
      </c>
      <c r="G45" s="11">
        <f>'Regions By Outlet Data'!F67</f>
        <v>792608186.18328893</v>
      </c>
      <c r="H45" s="3">
        <f>'Regions By Outlet Data'!G67</f>
        <v>47603705.776468515</v>
      </c>
      <c r="I45" s="13">
        <f>'Regions By Outlet Data'!H67</f>
        <v>6.3897207370449405E-2</v>
      </c>
      <c r="J45" s="33">
        <f>'Regions By Outlet Data'!I67</f>
        <v>98.720239451076679</v>
      </c>
      <c r="K45" s="23">
        <f>'Regions By Outlet Data'!J67</f>
        <v>1.3204122157059999</v>
      </c>
      <c r="M45" s="365" t="str">
        <f>'HOME PAGE'!H7</f>
        <v>YTD Ending 04-21-2024</v>
      </c>
      <c r="N45" s="27" t="s">
        <v>76</v>
      </c>
      <c r="O45" s="8">
        <f>'Regions By Outlet Data'!C118</f>
        <v>49175.200765483198</v>
      </c>
      <c r="P45" s="5">
        <f>'Regions By Outlet Data'!D118</f>
        <v>-19366.980801318365</v>
      </c>
      <c r="Q45" s="7">
        <f>'Regions By Outlet Data'!E118</f>
        <v>-0.28255565198845045</v>
      </c>
      <c r="R45" s="10">
        <f>'Regions By Outlet Data'!F118</f>
        <v>333200.46255346539</v>
      </c>
      <c r="S45" s="6">
        <f>'Regions By Outlet Data'!G118</f>
        <v>-52453.05265409674</v>
      </c>
      <c r="T45" s="12">
        <f>'Regions By Outlet Data'!H118</f>
        <v>-0.13601082470586595</v>
      </c>
      <c r="U45" s="32">
        <f>'Regions By Outlet Data'!I118</f>
        <v>73.865711295588142</v>
      </c>
      <c r="V45" s="22">
        <f>'Regions By Outlet Data'!J118</f>
        <v>-12.579358447337867</v>
      </c>
    </row>
    <row r="46" spans="2:22">
      <c r="B46" s="366"/>
      <c r="C46" s="28" t="s">
        <v>50</v>
      </c>
      <c r="D46" s="9">
        <f>'Regions By Outlet Data'!C68</f>
        <v>505382270.11020499</v>
      </c>
      <c r="E46" s="2">
        <f>'Regions By Outlet Data'!D68</f>
        <v>14100290.668231606</v>
      </c>
      <c r="F46" s="4">
        <f>'Regions By Outlet Data'!E68</f>
        <v>2.8701013385932731E-2</v>
      </c>
      <c r="G46" s="11">
        <f>'Regions By Outlet Data'!F68</f>
        <v>1623610397.9876523</v>
      </c>
      <c r="H46" s="3">
        <f>'Regions By Outlet Data'!G68</f>
        <v>73442098.810476303</v>
      </c>
      <c r="I46" s="13">
        <f>'Regions By Outlet Data'!H68</f>
        <v>4.7376855048228708E-2</v>
      </c>
      <c r="J46" s="33">
        <f>'Regions By Outlet Data'!I68</f>
        <v>137.03496749494545</v>
      </c>
      <c r="K46" s="23">
        <f>'Regions By Outlet Data'!J68</f>
        <v>4.6600582653667288E-2</v>
      </c>
      <c r="M46" s="366"/>
      <c r="N46" s="28" t="s">
        <v>77</v>
      </c>
      <c r="O46" s="9">
        <f>'Regions By Outlet Data'!C119</f>
        <v>67175.222663090419</v>
      </c>
      <c r="P46" s="2">
        <f>'Regions By Outlet Data'!D119</f>
        <v>-11399.283670547316</v>
      </c>
      <c r="Q46" s="4">
        <f>'Regions By Outlet Data'!E119</f>
        <v>-0.14507610931902584</v>
      </c>
      <c r="R46" s="11">
        <f>'Regions By Outlet Data'!F119</f>
        <v>372127.91845808027</v>
      </c>
      <c r="S46" s="3">
        <f>'Regions By Outlet Data'!G119</f>
        <v>-34862.753515534278</v>
      </c>
      <c r="T46" s="13">
        <f>'Regions By Outlet Data'!H119</f>
        <v>-8.5659834281888531E-2</v>
      </c>
      <c r="U46" s="33">
        <f>'Regions By Outlet Data'!I119</f>
        <v>82.704538366493026</v>
      </c>
      <c r="V46" s="23">
        <f>'Regions By Outlet Data'!J119</f>
        <v>1.479962600677311</v>
      </c>
    </row>
    <row r="47" spans="2:22">
      <c r="B47" s="366"/>
      <c r="C47" s="28" t="s">
        <v>51</v>
      </c>
      <c r="D47" s="9">
        <f>'Regions By Outlet Data'!C69</f>
        <v>113472004.70251124</v>
      </c>
      <c r="E47" s="2">
        <f>'Regions By Outlet Data'!D69</f>
        <v>3085043.5087587535</v>
      </c>
      <c r="F47" s="4">
        <f>'Regions By Outlet Data'!E69</f>
        <v>2.7947535428064274E-2</v>
      </c>
      <c r="G47" s="11">
        <f>'Regions By Outlet Data'!F69</f>
        <v>328446452.7171241</v>
      </c>
      <c r="H47" s="3">
        <f>'Regions By Outlet Data'!G69</f>
        <v>12864296.151990414</v>
      </c>
      <c r="I47" s="13">
        <f>'Regions By Outlet Data'!H69</f>
        <v>4.0763699354894684E-2</v>
      </c>
      <c r="J47" s="33">
        <f>'Regions By Outlet Data'!I69</f>
        <v>80.383962166343451</v>
      </c>
      <c r="K47" s="23">
        <f>'Regions By Outlet Data'!J69</f>
        <v>-3.1565167441357289E-2</v>
      </c>
      <c r="M47" s="366"/>
      <c r="N47" s="28" t="s">
        <v>78</v>
      </c>
      <c r="O47" s="9">
        <f>'Regions By Outlet Data'!C120</f>
        <v>46361.39499226839</v>
      </c>
      <c r="P47" s="2">
        <f>'Regions By Outlet Data'!D120</f>
        <v>-15687.142857931751</v>
      </c>
      <c r="Q47" s="4">
        <f>'Regions By Outlet Data'!E120</f>
        <v>-0.2528205079675564</v>
      </c>
      <c r="R47" s="11">
        <f>'Regions By Outlet Data'!F120</f>
        <v>293405.86032296059</v>
      </c>
      <c r="S47" s="3">
        <f>'Regions By Outlet Data'!G120</f>
        <v>-46125.234988674812</v>
      </c>
      <c r="T47" s="13">
        <f>'Regions By Outlet Data'!H120</f>
        <v>-0.13584981059345744</v>
      </c>
      <c r="U47" s="33">
        <f>'Regions By Outlet Data'!I120</f>
        <v>66.585592201047305</v>
      </c>
      <c r="V47" s="23">
        <f>'Regions By Outlet Data'!J120</f>
        <v>-8.2384018433868249</v>
      </c>
    </row>
    <row r="48" spans="2:22">
      <c r="B48" s="366"/>
      <c r="C48" s="28" t="s">
        <v>52</v>
      </c>
      <c r="D48" s="9">
        <f>'Regions By Outlet Data'!C70</f>
        <v>177058200.64129189</v>
      </c>
      <c r="E48" s="2">
        <f>'Regions By Outlet Data'!D70</f>
        <v>6339346.9632098973</v>
      </c>
      <c r="F48" s="4">
        <f>'Regions By Outlet Data'!E70</f>
        <v>3.7133256383994714E-2</v>
      </c>
      <c r="G48" s="11">
        <f>'Regions By Outlet Data'!F70</f>
        <v>529522765.55500215</v>
      </c>
      <c r="H48" s="3">
        <f>'Regions By Outlet Data'!G70</f>
        <v>36162758.339544237</v>
      </c>
      <c r="I48" s="13">
        <f>'Regions By Outlet Data'!H70</f>
        <v>7.3298925349965391E-2</v>
      </c>
      <c r="J48" s="33">
        <f>'Regions By Outlet Data'!I70</f>
        <v>65.903410041869222</v>
      </c>
      <c r="K48" s="23">
        <f>'Regions By Outlet Data'!J70</f>
        <v>0.55804606873716978</v>
      </c>
      <c r="M48" s="366"/>
      <c r="N48" s="28" t="s">
        <v>79</v>
      </c>
      <c r="O48" s="9">
        <f>'Regions By Outlet Data'!C121</f>
        <v>230128.93878428772</v>
      </c>
      <c r="P48" s="2">
        <f>'Regions By Outlet Data'!D121</f>
        <v>-57348.164949196449</v>
      </c>
      <c r="Q48" s="4">
        <f>'Regions By Outlet Data'!E121</f>
        <v>-0.19948776512776856</v>
      </c>
      <c r="R48" s="11">
        <f>'Regions By Outlet Data'!F121</f>
        <v>1455777.0716230192</v>
      </c>
      <c r="S48" s="3">
        <f>'Regions By Outlet Data'!G121</f>
        <v>-247316.60745502892</v>
      </c>
      <c r="T48" s="13">
        <f>'Regions By Outlet Data'!H121</f>
        <v>-0.14521609145359002</v>
      </c>
      <c r="U48" s="33">
        <f>'Regions By Outlet Data'!I121</f>
        <v>235.3387357864348</v>
      </c>
      <c r="V48" s="23">
        <f>'Regions By Outlet Data'!J121</f>
        <v>-11.498688248656975</v>
      </c>
    </row>
    <row r="49" spans="2:22" ht="15" thickBot="1">
      <c r="B49" s="366"/>
      <c r="C49" s="28" t="s">
        <v>53</v>
      </c>
      <c r="D49" s="9">
        <f>'Regions By Outlet Data'!C71</f>
        <v>287476805.93049967</v>
      </c>
      <c r="E49" s="2">
        <f>'Regions By Outlet Data'!D71</f>
        <v>15956570.911379993</v>
      </c>
      <c r="F49" s="4">
        <f>'Regions By Outlet Data'!E71</f>
        <v>5.8767520255926325E-2</v>
      </c>
      <c r="G49" s="11">
        <f>'Regions By Outlet Data'!F71</f>
        <v>843973992.14670789</v>
      </c>
      <c r="H49" s="3">
        <f>'Regions By Outlet Data'!G71</f>
        <v>54404026.932368398</v>
      </c>
      <c r="I49" s="13">
        <f>'Regions By Outlet Data'!H71</f>
        <v>6.8903364273234083E-2</v>
      </c>
      <c r="J49" s="33">
        <f>'Regions By Outlet Data'!I71</f>
        <v>96.85174833281485</v>
      </c>
      <c r="K49" s="23">
        <f>'Regions By Outlet Data'!J71</f>
        <v>2.7823622544102307</v>
      </c>
      <c r="M49" s="367"/>
      <c r="N49" s="83" t="s">
        <v>80</v>
      </c>
      <c r="O49" s="167">
        <f>'Regions By Outlet Data'!C122</f>
        <v>45231.291507983995</v>
      </c>
      <c r="P49" s="168">
        <f>'Regions By Outlet Data'!D122</f>
        <v>-6282.3272559742109</v>
      </c>
      <c r="Q49" s="169">
        <f>'Regions By Outlet Data'!E122</f>
        <v>-0.12195468706558189</v>
      </c>
      <c r="R49" s="170">
        <f>'Regions By Outlet Data'!F122</f>
        <v>282485.25645912648</v>
      </c>
      <c r="S49" s="171">
        <f>'Regions By Outlet Data'!G122</f>
        <v>975.12631510104984</v>
      </c>
      <c r="T49" s="172">
        <f>'Regions By Outlet Data'!H122</f>
        <v>3.4639119899598585E-3</v>
      </c>
      <c r="U49" s="173">
        <f>'Regions By Outlet Data'!I122</f>
        <v>70.62861646082473</v>
      </c>
      <c r="V49" s="174">
        <f>'Regions By Outlet Data'!J122</f>
        <v>3.0904395446412281</v>
      </c>
    </row>
    <row r="50" spans="2:22" ht="15" thickBot="1">
      <c r="B50" s="367"/>
      <c r="C50" s="29" t="s">
        <v>54</v>
      </c>
      <c r="D50" s="167">
        <f>'Regions By Outlet Data'!C72</f>
        <v>242619940.23926741</v>
      </c>
      <c r="E50" s="168">
        <f>'Regions By Outlet Data'!D72</f>
        <v>3035695.0105150044</v>
      </c>
      <c r="F50" s="169">
        <f>'Regions By Outlet Data'!E72</f>
        <v>1.2670678773625352E-2</v>
      </c>
      <c r="G50" s="170">
        <f>'Regions By Outlet Data'!F72</f>
        <v>752061328.09419858</v>
      </c>
      <c r="H50" s="171">
        <f>'Regions By Outlet Data'!G72</f>
        <v>29020971.437654972</v>
      </c>
      <c r="I50" s="172">
        <f>'Regions By Outlet Data'!H72</f>
        <v>4.0137415803251524E-2</v>
      </c>
      <c r="J50" s="173">
        <f>'Regions By Outlet Data'!I72</f>
        <v>100.45172978822406</v>
      </c>
      <c r="K50" s="174">
        <f>'Regions By Outlet Data'!J72</f>
        <v>-1.5554261493620061</v>
      </c>
    </row>
    <row r="51" spans="2:22">
      <c r="B51" s="365" t="str">
        <f>'HOME PAGE'!H7</f>
        <v>YTD Ending 04-21-2024</v>
      </c>
      <c r="C51" s="27" t="s">
        <v>47</v>
      </c>
      <c r="D51" s="8">
        <f>'Regions By Outlet Data'!C110</f>
        <v>72427123.907781795</v>
      </c>
      <c r="E51" s="5">
        <f>'Regions By Outlet Data'!D110</f>
        <v>-91472.354850232601</v>
      </c>
      <c r="F51" s="7">
        <f>'Regions By Outlet Data'!E110</f>
        <v>-1.2613641129919006E-3</v>
      </c>
      <c r="G51" s="10">
        <f>'Regions By Outlet Data'!F110</f>
        <v>234548759.59213927</v>
      </c>
      <c r="H51" s="6">
        <f>'Regions By Outlet Data'!G110</f>
        <v>3464907.3954385221</v>
      </c>
      <c r="I51" s="12">
        <f>'Regions By Outlet Data'!H110</f>
        <v>1.4994156287861949E-2</v>
      </c>
      <c r="J51" s="32">
        <f>'Regions By Outlet Data'!I110</f>
        <v>88.499239565339209</v>
      </c>
      <c r="K51" s="22">
        <f>'Regions By Outlet Data'!J110</f>
        <v>-3.3557700273885587</v>
      </c>
    </row>
    <row r="52" spans="2:22">
      <c r="B52" s="366"/>
      <c r="C52" s="28" t="s">
        <v>48</v>
      </c>
      <c r="D52" s="9">
        <f>'Regions By Outlet Data'!C111</f>
        <v>106002943.99806842</v>
      </c>
      <c r="E52" s="2">
        <f>'Regions By Outlet Data'!D111</f>
        <v>4052189.8640820533</v>
      </c>
      <c r="F52" s="4">
        <f>'Regions By Outlet Data'!E111</f>
        <v>3.9746541342465781E-2</v>
      </c>
      <c r="G52" s="11">
        <f>'Regions By Outlet Data'!F111</f>
        <v>304183927.45475322</v>
      </c>
      <c r="H52" s="3">
        <f>'Regions By Outlet Data'!G111</f>
        <v>15294843.386333168</v>
      </c>
      <c r="I52" s="13">
        <f>'Regions By Outlet Data'!H111</f>
        <v>5.294365287513169E-2</v>
      </c>
      <c r="J52" s="33">
        <f>'Regions By Outlet Data'!I111</f>
        <v>106.16459590258877</v>
      </c>
      <c r="K52" s="23">
        <f>'Regions By Outlet Data'!J111</f>
        <v>0.32031779523259729</v>
      </c>
    </row>
    <row r="53" spans="2:22">
      <c r="B53" s="366"/>
      <c r="C53" s="28" t="s">
        <v>49</v>
      </c>
      <c r="D53" s="9">
        <f>'Regions By Outlet Data'!C112</f>
        <v>85221176.889457017</v>
      </c>
      <c r="E53" s="2">
        <f>'Regions By Outlet Data'!D112</f>
        <v>4010189.3628995568</v>
      </c>
      <c r="F53" s="4">
        <f>'Regions By Outlet Data'!E112</f>
        <v>4.9379886700529931E-2</v>
      </c>
      <c r="G53" s="11">
        <f>'Regions By Outlet Data'!F112</f>
        <v>259695103.78557473</v>
      </c>
      <c r="H53" s="3">
        <f>'Regions By Outlet Data'!G112</f>
        <v>12632806.494945198</v>
      </c>
      <c r="I53" s="13">
        <f>'Regions By Outlet Data'!H112</f>
        <v>5.1132069253305407E-2</v>
      </c>
      <c r="J53" s="33">
        <f>'Regions By Outlet Data'!I112</f>
        <v>99.566411677873646</v>
      </c>
      <c r="K53" s="23">
        <f>'Regions By Outlet Data'!J112</f>
        <v>1.2116753704935945</v>
      </c>
    </row>
    <row r="54" spans="2:22">
      <c r="B54" s="366"/>
      <c r="C54" s="28" t="s">
        <v>50</v>
      </c>
      <c r="D54" s="9">
        <f>'Regions By Outlet Data'!C113</f>
        <v>162941548.75698033</v>
      </c>
      <c r="E54" s="2">
        <f>'Regions By Outlet Data'!D113</f>
        <v>5962971.8171963096</v>
      </c>
      <c r="F54" s="4">
        <f>'Regions By Outlet Data'!E113</f>
        <v>3.7985895486131634E-2</v>
      </c>
      <c r="G54" s="11">
        <f>'Regions By Outlet Data'!F113</f>
        <v>521038177.75456482</v>
      </c>
      <c r="H54" s="3">
        <f>'Regions By Outlet Data'!G113</f>
        <v>19386783.406383693</v>
      </c>
      <c r="I54" s="13">
        <f>'Regions By Outlet Data'!H113</f>
        <v>3.8645927480324936E-2</v>
      </c>
      <c r="J54" s="33">
        <f>'Regions By Outlet Data'!I113</f>
        <v>135.54876908573908</v>
      </c>
      <c r="K54" s="23">
        <f>'Regions By Outlet Data'!J113</f>
        <v>0.17974919783034693</v>
      </c>
    </row>
    <row r="55" spans="2:22">
      <c r="B55" s="366"/>
      <c r="C55" s="28" t="s">
        <v>51</v>
      </c>
      <c r="D55" s="9">
        <f>'Regions By Outlet Data'!C114</f>
        <v>37271722.75845921</v>
      </c>
      <c r="E55" s="2">
        <f>'Regions By Outlet Data'!D114</f>
        <v>1334041.376303494</v>
      </c>
      <c r="F55" s="4">
        <f>'Regions By Outlet Data'!E114</f>
        <v>3.7120963985336319E-2</v>
      </c>
      <c r="G55" s="11">
        <f>'Regions By Outlet Data'!F114</f>
        <v>107170680.61896263</v>
      </c>
      <c r="H55" s="3">
        <f>'Regions By Outlet Data'!G114</f>
        <v>3298997.7694263607</v>
      </c>
      <c r="I55" s="13">
        <f>'Regions By Outlet Data'!H114</f>
        <v>3.1760318875406465E-2</v>
      </c>
      <c r="J55" s="33">
        <f>'Regions By Outlet Data'!I114</f>
        <v>81.0051232838983</v>
      </c>
      <c r="K55" s="23">
        <f>'Regions By Outlet Data'!J114</f>
        <v>3.995313506092657E-2</v>
      </c>
    </row>
    <row r="56" spans="2:22">
      <c r="B56" s="366"/>
      <c r="C56" s="28" t="s">
        <v>52</v>
      </c>
      <c r="D56" s="9">
        <f>'Regions By Outlet Data'!C115</f>
        <v>57542345.112387583</v>
      </c>
      <c r="E56" s="2">
        <f>'Regions By Outlet Data'!D115</f>
        <v>2308295.8885284066</v>
      </c>
      <c r="F56" s="4">
        <f>'Regions By Outlet Data'!E115</f>
        <v>4.1791176293685589E-2</v>
      </c>
      <c r="G56" s="11">
        <f>'Regions By Outlet Data'!F115</f>
        <v>172803897.28850362</v>
      </c>
      <c r="H56" s="3">
        <f>'Regions By Outlet Data'!G115</f>
        <v>8152975.6529644132</v>
      </c>
      <c r="I56" s="13">
        <f>'Regions By Outlet Data'!H115</f>
        <v>4.9516732563522001E-2</v>
      </c>
      <c r="J56" s="33">
        <f>'Regions By Outlet Data'!I115</f>
        <v>65.710040795820177</v>
      </c>
      <c r="K56" s="23">
        <f>'Regions By Outlet Data'!J115</f>
        <v>0.32683348570100179</v>
      </c>
    </row>
    <row r="57" spans="2:22">
      <c r="B57" s="366"/>
      <c r="C57" s="28" t="s">
        <v>53</v>
      </c>
      <c r="D57" s="9">
        <f>'Regions By Outlet Data'!C116</f>
        <v>96920746.106098145</v>
      </c>
      <c r="E57" s="2">
        <f>'Regions By Outlet Data'!D116</f>
        <v>5453109.3798141181</v>
      </c>
      <c r="F57" s="4">
        <f>'Regions By Outlet Data'!E116</f>
        <v>5.9617910498032133E-2</v>
      </c>
      <c r="G57" s="11">
        <f>'Regions By Outlet Data'!F116</f>
        <v>284058272.32433516</v>
      </c>
      <c r="H57" s="3">
        <f>'Regions By Outlet Data'!G116</f>
        <v>16029114.15455699</v>
      </c>
      <c r="I57" s="13">
        <f>'Regions By Outlet Data'!H116</f>
        <v>5.9803620859800788E-2</v>
      </c>
      <c r="J57" s="33">
        <f>'Regions By Outlet Data'!I116</f>
        <v>100.17831938806383</v>
      </c>
      <c r="K57" s="23">
        <f>'Regions By Outlet Data'!J116</f>
        <v>2.1752653424837263</v>
      </c>
    </row>
    <row r="58" spans="2:22" ht="15" thickBot="1">
      <c r="B58" s="367"/>
      <c r="C58" s="29" t="s">
        <v>54</v>
      </c>
      <c r="D58" s="167">
        <f>'Regions By Outlet Data'!C117</f>
        <v>78216102.590483382</v>
      </c>
      <c r="E58" s="168">
        <f>'Regions By Outlet Data'!D117</f>
        <v>1570174.501769349</v>
      </c>
      <c r="F58" s="169">
        <f>'Regions By Outlet Data'!E117</f>
        <v>2.0486078529207009E-2</v>
      </c>
      <c r="G58" s="170">
        <f>'Regions By Outlet Data'!F117</f>
        <v>243310006.19443208</v>
      </c>
      <c r="H58" s="171">
        <f>'Regions By Outlet Data'!G117</f>
        <v>8686365.1930795014</v>
      </c>
      <c r="I58" s="172">
        <f>'Regions By Outlet Data'!H117</f>
        <v>3.7022548776444168E-2</v>
      </c>
      <c r="J58" s="173">
        <f>'Regions By Outlet Data'!I117</f>
        <v>99.352646261841286</v>
      </c>
      <c r="K58" s="174">
        <f>'Regions By Outlet Data'!J117</f>
        <v>-1.5697405906869193</v>
      </c>
    </row>
    <row r="62" spans="2:22" ht="23.5">
      <c r="B62" s="346" t="s">
        <v>314</v>
      </c>
      <c r="C62" s="346"/>
      <c r="D62" s="346"/>
      <c r="E62" s="346"/>
      <c r="F62" s="346"/>
      <c r="G62" s="346"/>
      <c r="H62" s="346"/>
      <c r="I62" s="346"/>
      <c r="J62" s="346"/>
      <c r="K62" s="346"/>
    </row>
    <row r="63" spans="2:22" ht="15" thickBot="1">
      <c r="B63" s="368" t="s">
        <v>435</v>
      </c>
      <c r="C63" s="368"/>
      <c r="D63" s="368"/>
      <c r="E63" s="368"/>
      <c r="F63" s="368"/>
      <c r="G63" s="368"/>
      <c r="H63" s="368"/>
      <c r="I63" s="368"/>
      <c r="J63" s="368"/>
      <c r="K63" s="368"/>
    </row>
    <row r="64" spans="2:22">
      <c r="C64" s="361"/>
      <c r="D64" s="357" t="s">
        <v>240</v>
      </c>
      <c r="E64" s="362"/>
      <c r="F64" s="358"/>
      <c r="G64" s="363" t="s">
        <v>33</v>
      </c>
      <c r="H64" s="362"/>
      <c r="I64" s="364"/>
      <c r="J64" s="357" t="s">
        <v>38</v>
      </c>
      <c r="K64" s="358"/>
    </row>
    <row r="65" spans="2:11" ht="33" customHeight="1" thickBot="1">
      <c r="C65" s="361"/>
      <c r="D65" s="24" t="s">
        <v>30</v>
      </c>
      <c r="E65" s="25" t="s">
        <v>36</v>
      </c>
      <c r="F65" s="20" t="s">
        <v>37</v>
      </c>
      <c r="G65" s="26" t="s">
        <v>30</v>
      </c>
      <c r="H65" s="25" t="s">
        <v>36</v>
      </c>
      <c r="I65" s="31" t="s">
        <v>37</v>
      </c>
      <c r="J65" s="24" t="s">
        <v>30</v>
      </c>
      <c r="K65" s="20" t="s">
        <v>35</v>
      </c>
    </row>
    <row r="66" spans="2:11">
      <c r="B66" s="369" t="str">
        <f>'HOME PAGE'!H5</f>
        <v>4 WEEKS  ENDING 04-21-2024</v>
      </c>
      <c r="C66" s="30" t="s">
        <v>81</v>
      </c>
      <c r="D66" s="8">
        <f>'Regions By Outlet Data'!C33</f>
        <v>94023.235407265835</v>
      </c>
      <c r="E66" s="5">
        <f>'Regions By Outlet Data'!D33</f>
        <v>1051.9505140089896</v>
      </c>
      <c r="F66" s="7">
        <f>'Regions By Outlet Data'!E33</f>
        <v>1.1314789455870873E-2</v>
      </c>
      <c r="G66" s="10">
        <f>'Regions By Outlet Data'!F33</f>
        <v>604935.72516432637</v>
      </c>
      <c r="H66" s="6">
        <f>'Regions By Outlet Data'!G33</f>
        <v>23379.354221560294</v>
      </c>
      <c r="I66" s="12">
        <f>'Regions By Outlet Data'!H33</f>
        <v>4.0201355173290973E-2</v>
      </c>
      <c r="J66" s="32">
        <f>'Regions By Outlet Data'!I33</f>
        <v>100.81664433058408</v>
      </c>
      <c r="K66" s="22">
        <f>'Regions By Outlet Data'!J33</f>
        <v>4.8636307382149084</v>
      </c>
    </row>
    <row r="67" spans="2:11">
      <c r="B67" s="370"/>
      <c r="C67" s="28" t="s">
        <v>82</v>
      </c>
      <c r="D67" s="9">
        <f>'Regions By Outlet Data'!C34</f>
        <v>57915.059752050467</v>
      </c>
      <c r="E67" s="2">
        <f>'Regions By Outlet Data'!D34</f>
        <v>-3127.4203311104211</v>
      </c>
      <c r="F67" s="4">
        <f>'Regions By Outlet Data'!E34</f>
        <v>-5.123350700773948E-2</v>
      </c>
      <c r="G67" s="11">
        <f>'Regions By Outlet Data'!F34</f>
        <v>334457.55195975542</v>
      </c>
      <c r="H67" s="3">
        <f>'Regions By Outlet Data'!G34</f>
        <v>-24305.073685884301</v>
      </c>
      <c r="I67" s="13">
        <f>'Regions By Outlet Data'!H34</f>
        <v>-6.7746950068012735E-2</v>
      </c>
      <c r="J67" s="33">
        <f>'Regions By Outlet Data'!I34</f>
        <v>50.899326970935647</v>
      </c>
      <c r="K67" s="23">
        <f>'Regions By Outlet Data'!J34</f>
        <v>-0.73820072074919807</v>
      </c>
    </row>
    <row r="68" spans="2:11">
      <c r="B68" s="370"/>
      <c r="C68" s="28" t="s">
        <v>83</v>
      </c>
      <c r="D68" s="9">
        <f>'Regions By Outlet Data'!C35</f>
        <v>91796.198925871504</v>
      </c>
      <c r="E68" s="2">
        <f>'Regions By Outlet Data'!D35</f>
        <v>-2791.3988227152295</v>
      </c>
      <c r="F68" s="4">
        <f>'Regions By Outlet Data'!E35</f>
        <v>-2.9511256117686284E-2</v>
      </c>
      <c r="G68" s="11">
        <f>'Regions By Outlet Data'!F35</f>
        <v>542398.01115385175</v>
      </c>
      <c r="H68" s="3">
        <f>'Regions By Outlet Data'!G35</f>
        <v>11637.079040310811</v>
      </c>
      <c r="I68" s="13">
        <f>'Regions By Outlet Data'!H35</f>
        <v>2.1925274330141156E-2</v>
      </c>
      <c r="J68" s="33">
        <f>'Regions By Outlet Data'!I35</f>
        <v>94.112817150493839</v>
      </c>
      <c r="K68" s="23">
        <f>'Regions By Outlet Data'!J35</f>
        <v>0.77212635183546752</v>
      </c>
    </row>
    <row r="69" spans="2:11">
      <c r="B69" s="370"/>
      <c r="C69" s="28" t="s">
        <v>84</v>
      </c>
      <c r="D69" s="9">
        <f>'Regions By Outlet Data'!C36</f>
        <v>262699.05181862984</v>
      </c>
      <c r="E69" s="2">
        <f>'Regions By Outlet Data'!D36</f>
        <v>-62544.70610372239</v>
      </c>
      <c r="F69" s="4">
        <f>'Regions By Outlet Data'!E36</f>
        <v>-0.19230101909797184</v>
      </c>
      <c r="G69" s="11">
        <f>'Regions By Outlet Data'!F36</f>
        <v>1609711.9257291127</v>
      </c>
      <c r="H69" s="3">
        <f>'Regions By Outlet Data'!G36</f>
        <v>-327230.55950985663</v>
      </c>
      <c r="I69" s="13">
        <f>'Regions By Outlet Data'!H36</f>
        <v>-0.16894180493412261</v>
      </c>
      <c r="J69" s="33">
        <f>'Regions By Outlet Data'!I36</f>
        <v>191.7701422752761</v>
      </c>
      <c r="K69" s="23">
        <f>'Regions By Outlet Data'!J36</f>
        <v>-36.76037107299004</v>
      </c>
    </row>
    <row r="70" spans="2:11">
      <c r="B70" s="370"/>
      <c r="C70" s="28" t="s">
        <v>85</v>
      </c>
      <c r="D70" s="9">
        <f>'Regions By Outlet Data'!C37</f>
        <v>42621.710869524293</v>
      </c>
      <c r="E70" s="2">
        <f>'Regions By Outlet Data'!D37</f>
        <v>1088.1699662044484</v>
      </c>
      <c r="F70" s="4">
        <f>'Regions By Outlet Data'!E37</f>
        <v>2.6199787991528292E-2</v>
      </c>
      <c r="G70" s="11">
        <f>'Regions By Outlet Data'!F37</f>
        <v>248666.02945913671</v>
      </c>
      <c r="H70" s="3">
        <f>'Regions By Outlet Data'!G37</f>
        <v>16895.966563569644</v>
      </c>
      <c r="I70" s="13">
        <f>'Regions By Outlet Data'!H37</f>
        <v>7.2899693569064491E-2</v>
      </c>
      <c r="J70" s="33">
        <f>'Regions By Outlet Data'!I37</f>
        <v>81.287290180031945</v>
      </c>
      <c r="K70" s="23">
        <f>'Regions By Outlet Data'!J37</f>
        <v>5.0436777440036877</v>
      </c>
    </row>
    <row r="71" spans="2:11">
      <c r="B71" s="370"/>
      <c r="C71" s="28" t="s">
        <v>86</v>
      </c>
      <c r="D71" s="9">
        <f>'Regions By Outlet Data'!C38</f>
        <v>50838.968797892339</v>
      </c>
      <c r="E71" s="2">
        <f>'Regions By Outlet Data'!D38</f>
        <v>14196.773668033122</v>
      </c>
      <c r="F71" s="4">
        <f>'Regions By Outlet Data'!E38</f>
        <v>0.38744331822152128</v>
      </c>
      <c r="G71" s="11">
        <f>'Regions By Outlet Data'!F38</f>
        <v>307543.00209462998</v>
      </c>
      <c r="H71" s="3">
        <f>'Regions By Outlet Data'!G38</f>
        <v>78670.276588146022</v>
      </c>
      <c r="I71" s="13">
        <f>'Regions By Outlet Data'!H38</f>
        <v>0.34372936493001782</v>
      </c>
      <c r="J71" s="33">
        <f>'Regions By Outlet Data'!I38</f>
        <v>50.944776271970895</v>
      </c>
      <c r="K71" s="23">
        <f>'Regions By Outlet Data'!J38</f>
        <v>15.602285827881467</v>
      </c>
    </row>
    <row r="72" spans="2:11">
      <c r="B72" s="370"/>
      <c r="C72" s="28" t="s">
        <v>87</v>
      </c>
      <c r="D72" s="9">
        <f>'Regions By Outlet Data'!C39</f>
        <v>114023.89379396707</v>
      </c>
      <c r="E72" s="2">
        <f>'Regions By Outlet Data'!D39</f>
        <v>27145.849207986059</v>
      </c>
      <c r="F72" s="4">
        <f>'Regions By Outlet Data'!E39</f>
        <v>0.31245925639038175</v>
      </c>
      <c r="G72" s="11">
        <f>'Regions By Outlet Data'!F39</f>
        <v>663990.44793307188</v>
      </c>
      <c r="H72" s="3">
        <f>'Regions By Outlet Data'!G39</f>
        <v>166257.17659363028</v>
      </c>
      <c r="I72" s="13">
        <f>'Regions By Outlet Data'!H39</f>
        <v>0.33402865785166103</v>
      </c>
      <c r="J72" s="33">
        <f>'Regions By Outlet Data'!I39</f>
        <v>103.4216845914144</v>
      </c>
      <c r="K72" s="23">
        <f>'Regions By Outlet Data'!J39</f>
        <v>27.574665497052735</v>
      </c>
    </row>
    <row r="73" spans="2:11" ht="15" thickBot="1">
      <c r="B73" s="371"/>
      <c r="C73" s="29" t="s">
        <v>88</v>
      </c>
      <c r="D73" s="167">
        <f>'Regions By Outlet Data'!C40</f>
        <v>79842.644818375193</v>
      </c>
      <c r="E73" s="168">
        <f>'Regions By Outlet Data'!D40</f>
        <v>-5922.1727440280083</v>
      </c>
      <c r="F73" s="169">
        <f>'Regions By Outlet Data'!E40</f>
        <v>-6.9051306961843487E-2</v>
      </c>
      <c r="G73" s="170">
        <f>'Regions By Outlet Data'!F40</f>
        <v>467436.47096129658</v>
      </c>
      <c r="H73" s="171">
        <f>'Regions By Outlet Data'!G40</f>
        <v>-42122.58868225856</v>
      </c>
      <c r="I73" s="172">
        <f>'Regions By Outlet Data'!H40</f>
        <v>-8.2664782197620024E-2</v>
      </c>
      <c r="J73" s="173">
        <f>'Regions By Outlet Data'!I40</f>
        <v>88.997320031230103</v>
      </c>
      <c r="K73" s="174">
        <f>'Regions By Outlet Data'!J40</f>
        <v>-3.0188011203460832</v>
      </c>
    </row>
    <row r="74" spans="2:11">
      <c r="B74" s="369" t="str">
        <f>'HOME PAGE'!H6</f>
        <v>LATEST 52 WEEKS ENDING 04-21-2024</v>
      </c>
      <c r="C74" s="30" t="s">
        <v>81</v>
      </c>
      <c r="D74" s="8">
        <f>'Regions By Outlet Data'!C78</f>
        <v>1213969.4242384811</v>
      </c>
      <c r="E74" s="5">
        <f>'Regions By Outlet Data'!D78</f>
        <v>-23323.041704777628</v>
      </c>
      <c r="F74" s="7">
        <f>'Regions By Outlet Data'!E78</f>
        <v>-1.8850063624203144E-2</v>
      </c>
      <c r="G74" s="10">
        <f>'Regions By Outlet Data'!F78</f>
        <v>7513840.2310499428</v>
      </c>
      <c r="H74" s="6">
        <f>'Regions By Outlet Data'!G78</f>
        <v>215485.54049717542</v>
      </c>
      <c r="I74" s="12">
        <f>'Regions By Outlet Data'!H78</f>
        <v>2.9525221729235364E-2</v>
      </c>
      <c r="J74" s="32">
        <f>'Regions By Outlet Data'!I78</f>
        <v>98.226222229453683</v>
      </c>
      <c r="K74" s="22">
        <f>'Regions By Outlet Data'!J78</f>
        <v>-2.2635959837184032</v>
      </c>
    </row>
    <row r="75" spans="2:11">
      <c r="B75" s="370"/>
      <c r="C75" s="28" t="s">
        <v>82</v>
      </c>
      <c r="D75" s="9">
        <f>'Regions By Outlet Data'!C79</f>
        <v>734482.61536599253</v>
      </c>
      <c r="E75" s="2">
        <f>'Regions By Outlet Data'!D79</f>
        <v>-15146.866849832353</v>
      </c>
      <c r="F75" s="4">
        <f>'Regions By Outlet Data'!E79</f>
        <v>-2.0205804613046739E-2</v>
      </c>
      <c r="G75" s="11">
        <f>'Regions By Outlet Data'!F79</f>
        <v>4361332.7419585707</v>
      </c>
      <c r="H75" s="3">
        <f>'Regions By Outlet Data'!G79</f>
        <v>65167.64792988915</v>
      </c>
      <c r="I75" s="13">
        <f>'Regions By Outlet Data'!H79</f>
        <v>1.5168795077374205E-2</v>
      </c>
      <c r="J75" s="33">
        <f>'Regions By Outlet Data'!I79</f>
        <v>48.710736764155591</v>
      </c>
      <c r="K75" s="23">
        <f>'Regions By Outlet Data'!J79</f>
        <v>-1.1914796594796968</v>
      </c>
    </row>
    <row r="76" spans="2:11">
      <c r="B76" s="370"/>
      <c r="C76" s="28" t="s">
        <v>83</v>
      </c>
      <c r="D76" s="9">
        <f>'Regions By Outlet Data'!C80</f>
        <v>1141196.7274120869</v>
      </c>
      <c r="E76" s="2">
        <f>'Regions By Outlet Data'!D80</f>
        <v>-18440.560733319493</v>
      </c>
      <c r="F76" s="4">
        <f>'Regions By Outlet Data'!E80</f>
        <v>-1.5902007396477614E-2</v>
      </c>
      <c r="G76" s="11">
        <f>'Regions By Outlet Data'!F80</f>
        <v>6634405.2895543668</v>
      </c>
      <c r="H76" s="3">
        <f>'Regions By Outlet Data'!G80</f>
        <v>287341.48347120639</v>
      </c>
      <c r="I76" s="13">
        <f>'Regions By Outlet Data'!H80</f>
        <v>4.527156055935852E-2</v>
      </c>
      <c r="J76" s="33">
        <f>'Regions By Outlet Data'!I80</f>
        <v>88.289130423778033</v>
      </c>
      <c r="K76" s="23">
        <f>'Regions By Outlet Data'!J80</f>
        <v>-1.7640162335155196</v>
      </c>
    </row>
    <row r="77" spans="2:11">
      <c r="B77" s="370"/>
      <c r="C77" s="28" t="s">
        <v>84</v>
      </c>
      <c r="D77" s="9">
        <f>'Regions By Outlet Data'!C81</f>
        <v>3853307.4103722498</v>
      </c>
      <c r="E77" s="2">
        <f>'Regions By Outlet Data'!D81</f>
        <v>-273247.77840606822</v>
      </c>
      <c r="F77" s="4">
        <f>'Regions By Outlet Data'!E81</f>
        <v>-6.6216920871222912E-2</v>
      </c>
      <c r="G77" s="11">
        <f>'Regions By Outlet Data'!F81</f>
        <v>23374245.684895854</v>
      </c>
      <c r="H77" s="3">
        <f>'Regions By Outlet Data'!G81</f>
        <v>-305151.28170732781</v>
      </c>
      <c r="I77" s="13">
        <f>'Regions By Outlet Data'!H81</f>
        <v>-1.2886784327223594E-2</v>
      </c>
      <c r="J77" s="33">
        <f>'Regions By Outlet Data'!I81</f>
        <v>212.26519521856778</v>
      </c>
      <c r="K77" s="23">
        <f>'Regions By Outlet Data'!J81</f>
        <v>-15.907035709756059</v>
      </c>
    </row>
    <row r="78" spans="2:11">
      <c r="B78" s="370"/>
      <c r="C78" s="28" t="s">
        <v>85</v>
      </c>
      <c r="D78" s="9">
        <f>'Regions By Outlet Data'!C82</f>
        <v>560470.6841413168</v>
      </c>
      <c r="E78" s="2">
        <f>'Regions By Outlet Data'!D82</f>
        <v>18077.737170782639</v>
      </c>
      <c r="F78" s="4">
        <f>'Regions By Outlet Data'!E82</f>
        <v>3.3329594847708671E-2</v>
      </c>
      <c r="G78" s="11">
        <f>'Regions By Outlet Data'!F82</f>
        <v>3194160.9391530748</v>
      </c>
      <c r="H78" s="3">
        <f>'Regions By Outlet Data'!G82</f>
        <v>179572.41333595244</v>
      </c>
      <c r="I78" s="13">
        <f>'Regions By Outlet Data'!H82</f>
        <v>5.9567802304720266E-2</v>
      </c>
      <c r="J78" s="33">
        <f>'Regions By Outlet Data'!I82</f>
        <v>80.661689693453809</v>
      </c>
      <c r="K78" s="23">
        <f>'Regions By Outlet Data'!J82</f>
        <v>2.3081814454821625</v>
      </c>
    </row>
    <row r="79" spans="2:11">
      <c r="B79" s="370"/>
      <c r="C79" s="28" t="s">
        <v>86</v>
      </c>
      <c r="D79" s="9">
        <f>'Regions By Outlet Data'!C83</f>
        <v>596055.63272956247</v>
      </c>
      <c r="E79" s="2">
        <f>'Regions By Outlet Data'!D83</f>
        <v>146405.85250474996</v>
      </c>
      <c r="F79" s="4">
        <f>'Regions By Outlet Data'!E83</f>
        <v>0.3255997421627807</v>
      </c>
      <c r="G79" s="11">
        <f>'Regions By Outlet Data'!F83</f>
        <v>3572203.0593735995</v>
      </c>
      <c r="H79" s="3">
        <f>'Regions By Outlet Data'!G83</f>
        <v>807348.5824728338</v>
      </c>
      <c r="I79" s="13">
        <f>'Regions By Outlet Data'!H83</f>
        <v>0.29200400571455126</v>
      </c>
      <c r="J79" s="33">
        <f>'Regions By Outlet Data'!I83</f>
        <v>45.072574936270193</v>
      </c>
      <c r="K79" s="23">
        <f>'Regions By Outlet Data'!J83</f>
        <v>10.943072437603234</v>
      </c>
    </row>
    <row r="80" spans="2:11">
      <c r="B80" s="370"/>
      <c r="C80" s="28" t="s">
        <v>87</v>
      </c>
      <c r="D80" s="9">
        <f>'Regions By Outlet Data'!C84</f>
        <v>1390657.6442403654</v>
      </c>
      <c r="E80" s="2">
        <f>'Regions By Outlet Data'!D84</f>
        <v>256580.64054353139</v>
      </c>
      <c r="F80" s="4">
        <f>'Regions By Outlet Data'!E84</f>
        <v>0.22624622464536065</v>
      </c>
      <c r="G80" s="11">
        <f>'Regions By Outlet Data'!F84</f>
        <v>7673252.8249687226</v>
      </c>
      <c r="H80" s="3">
        <f>'Regions By Outlet Data'!G84</f>
        <v>1439266.5822212379</v>
      </c>
      <c r="I80" s="13">
        <f>'Regions By Outlet Data'!H84</f>
        <v>0.23087419929674316</v>
      </c>
      <c r="J80" s="33">
        <f>'Regions By Outlet Data'!I84</f>
        <v>95.182830144805436</v>
      </c>
      <c r="K80" s="23">
        <f>'Regions By Outlet Data'!J84</f>
        <v>17.269650243368218</v>
      </c>
    </row>
    <row r="81" spans="2:11" ht="15" thickBot="1">
      <c r="B81" s="371"/>
      <c r="C81" s="29" t="s">
        <v>88</v>
      </c>
      <c r="D81" s="167">
        <f>'Regions By Outlet Data'!C85</f>
        <v>1028678.8393375684</v>
      </c>
      <c r="E81" s="168">
        <f>'Regions By Outlet Data'!D85</f>
        <v>-51500.621878350736</v>
      </c>
      <c r="F81" s="169">
        <f>'Regions By Outlet Data'!E85</f>
        <v>-4.7677838477301115E-2</v>
      </c>
      <c r="G81" s="170">
        <f>'Regions By Outlet Data'!F85</f>
        <v>6117592.146022534</v>
      </c>
      <c r="H81" s="171">
        <f>'Regions By Outlet Data'!G85</f>
        <v>-218368.16750736628</v>
      </c>
      <c r="I81" s="172">
        <f>'Regions By Outlet Data'!H85</f>
        <v>-3.446488877795837E-2</v>
      </c>
      <c r="J81" s="173">
        <f>'Regions By Outlet Data'!I85</f>
        <v>86.525569613912438</v>
      </c>
      <c r="K81" s="174">
        <f>'Regions By Outlet Data'!J85</f>
        <v>-4.6735351620406789</v>
      </c>
    </row>
    <row r="82" spans="2:11">
      <c r="B82" s="369" t="str">
        <f>'HOME PAGE'!H7</f>
        <v>YTD Ending 04-21-2024</v>
      </c>
      <c r="C82" s="27" t="s">
        <v>81</v>
      </c>
      <c r="D82" s="8">
        <f>'Regions By Outlet Data'!C123</f>
        <v>356526.83176474599</v>
      </c>
      <c r="E82" s="5">
        <f>'Regions By Outlet Data'!D123</f>
        <v>-459.96981275471626</v>
      </c>
      <c r="F82" s="7">
        <f>'Regions By Outlet Data'!E123</f>
        <v>-1.2884784835801787E-3</v>
      </c>
      <c r="G82" s="10">
        <f>'Regions By Outlet Data'!F123</f>
        <v>2243624.7023727507</v>
      </c>
      <c r="H82" s="6">
        <f>'Regions By Outlet Data'!G123</f>
        <v>60569.042698307894</v>
      </c>
      <c r="I82" s="12">
        <f>'Regions By Outlet Data'!H123</f>
        <v>2.7745074858668745E-2</v>
      </c>
      <c r="J82" s="32">
        <f>'Regions By Outlet Data'!I123</f>
        <v>100.89037472558485</v>
      </c>
      <c r="K82" s="22">
        <f>'Regions By Outlet Data'!J123</f>
        <v>1.8824691606652664</v>
      </c>
    </row>
    <row r="83" spans="2:11">
      <c r="B83" s="370"/>
      <c r="C83" s="28" t="s">
        <v>82</v>
      </c>
      <c r="D83" s="9">
        <f>'Regions By Outlet Data'!C124</f>
        <v>214666.90503002837</v>
      </c>
      <c r="E83" s="2">
        <f>'Regions By Outlet Data'!D124</f>
        <v>-5551.0755221064319</v>
      </c>
      <c r="F83" s="4">
        <f>'Regions By Outlet Data'!E124</f>
        <v>-2.5207185662990222E-2</v>
      </c>
      <c r="G83" s="11">
        <f>'Regions By Outlet Data'!F124</f>
        <v>1240744.962983012</v>
      </c>
      <c r="H83" s="3">
        <f>'Regions By Outlet Data'!G124</f>
        <v>-38478.275292428909</v>
      </c>
      <c r="I83" s="13">
        <f>'Regions By Outlet Data'!H124</f>
        <v>-3.0079406112339408E-2</v>
      </c>
      <c r="J83" s="33">
        <f>'Regions By Outlet Data'!I124</f>
        <v>49.790454968614547</v>
      </c>
      <c r="K83" s="23">
        <f>'Regions By Outlet Data'!J124</f>
        <v>-0.26990567892190143</v>
      </c>
    </row>
    <row r="84" spans="2:11">
      <c r="B84" s="370"/>
      <c r="C84" s="28" t="s">
        <v>83</v>
      </c>
      <c r="D84" s="9">
        <f>'Regions By Outlet Data'!C125</f>
        <v>329573.62779936037</v>
      </c>
      <c r="E84" s="2">
        <f>'Regions By Outlet Data'!D125</f>
        <v>-16605.483967111679</v>
      </c>
      <c r="F84" s="4">
        <f>'Regions By Outlet Data'!E125</f>
        <v>-4.7967896972112872E-2</v>
      </c>
      <c r="G84" s="11">
        <f>'Regions By Outlet Data'!F125</f>
        <v>1944938.3039394959</v>
      </c>
      <c r="H84" s="3">
        <f>'Regions By Outlet Data'!G125</f>
        <v>9830.0467765373178</v>
      </c>
      <c r="I84" s="13">
        <f>'Regions By Outlet Data'!H125</f>
        <v>5.079843331839762E-3</v>
      </c>
      <c r="J84" s="33">
        <f>'Regions By Outlet Data'!I125</f>
        <v>89.173743081801177</v>
      </c>
      <c r="K84" s="23">
        <f>'Regions By Outlet Data'!J125</f>
        <v>-2.6268742649869665</v>
      </c>
    </row>
    <row r="85" spans="2:11">
      <c r="B85" s="370"/>
      <c r="C85" s="28" t="s">
        <v>84</v>
      </c>
      <c r="D85" s="9">
        <f>'Regions By Outlet Data'!C126</f>
        <v>1050390.1346261501</v>
      </c>
      <c r="E85" s="2">
        <f>'Regions By Outlet Data'!D126</f>
        <v>-152656.61619290989</v>
      </c>
      <c r="F85" s="4">
        <f>'Regions By Outlet Data'!E126</f>
        <v>-0.12689167406751067</v>
      </c>
      <c r="G85" s="11">
        <f>'Regions By Outlet Data'!F126</f>
        <v>6414026.0086317006</v>
      </c>
      <c r="H85" s="3">
        <f>'Regions By Outlet Data'!G126</f>
        <v>-672261.83910110593</v>
      </c>
      <c r="I85" s="13">
        <f>'Regions By Outlet Data'!H126</f>
        <v>-9.4867983568602848E-2</v>
      </c>
      <c r="J85" s="33">
        <f>'Regions By Outlet Data'!I126</f>
        <v>202.36415512657277</v>
      </c>
      <c r="K85" s="23">
        <f>'Regions By Outlet Data'!J126</f>
        <v>-24.792600355476566</v>
      </c>
    </row>
    <row r="86" spans="2:11">
      <c r="B86" s="370"/>
      <c r="C86" s="28" t="s">
        <v>85</v>
      </c>
      <c r="D86" s="9">
        <f>'Regions By Outlet Data'!C127</f>
        <v>155439.6653444563</v>
      </c>
      <c r="E86" s="2">
        <f>'Regions By Outlet Data'!D127</f>
        <v>-3070.8962938251789</v>
      </c>
      <c r="F86" s="4">
        <f>'Regions By Outlet Data'!E127</f>
        <v>-1.9373449075481254E-2</v>
      </c>
      <c r="G86" s="11">
        <f>'Regions By Outlet Data'!F127</f>
        <v>915141.70454463002</v>
      </c>
      <c r="H86" s="3">
        <f>'Regions By Outlet Data'!G127</f>
        <v>49289.407701545511</v>
      </c>
      <c r="I86" s="13">
        <f>'Regions By Outlet Data'!H127</f>
        <v>5.6925884335302587E-2</v>
      </c>
      <c r="J86" s="33">
        <f>'Regions By Outlet Data'!I127</f>
        <v>78.237342219917636</v>
      </c>
      <c r="K86" s="23">
        <f>'Regions By Outlet Data'!J127</f>
        <v>4.3844656159436113E-2</v>
      </c>
    </row>
    <row r="87" spans="2:11">
      <c r="B87" s="370"/>
      <c r="C87" s="28" t="s">
        <v>86</v>
      </c>
      <c r="D87" s="9">
        <f>'Regions By Outlet Data'!C128</f>
        <v>179788.42044702059</v>
      </c>
      <c r="E87" s="2">
        <f>'Regions By Outlet Data'!D128</f>
        <v>45891.500405754923</v>
      </c>
      <c r="F87" s="4">
        <f>'Regions By Outlet Data'!E128</f>
        <v>0.34273753564765813</v>
      </c>
      <c r="G87" s="11">
        <f>'Regions By Outlet Data'!F128</f>
        <v>1068113.6973657717</v>
      </c>
      <c r="H87" s="3">
        <f>'Regions By Outlet Data'!G128</f>
        <v>230212.93025860749</v>
      </c>
      <c r="I87" s="13">
        <f>'Regions By Outlet Data'!H128</f>
        <v>0.2747496353934763</v>
      </c>
      <c r="J87" s="33">
        <f>'Regions By Outlet Data'!I128</f>
        <v>47.547218089540969</v>
      </c>
      <c r="K87" s="23">
        <f>'Regions By Outlet Data'!J128</f>
        <v>12.842047697279419</v>
      </c>
    </row>
    <row r="88" spans="2:11">
      <c r="B88" s="370"/>
      <c r="C88" s="28" t="s">
        <v>87</v>
      </c>
      <c r="D88" s="9">
        <f>'Regions By Outlet Data'!C129</f>
        <v>422360.37331109511</v>
      </c>
      <c r="E88" s="2">
        <f>'Regions By Outlet Data'!D129</f>
        <v>86800.698302530625</v>
      </c>
      <c r="F88" s="4">
        <f>'Regions By Outlet Data'!E129</f>
        <v>0.25867440210244336</v>
      </c>
      <c r="G88" s="11">
        <f>'Regions By Outlet Data'!F129</f>
        <v>2397564.1188495941</v>
      </c>
      <c r="H88" s="3">
        <f>'Regions By Outlet Data'!G129</f>
        <v>495590.76045457739</v>
      </c>
      <c r="I88" s="13">
        <f>'Regions By Outlet Data'!H129</f>
        <v>0.26056661533512882</v>
      </c>
      <c r="J88" s="33">
        <f>'Regions By Outlet Data'!I129</f>
        <v>101.10191314193784</v>
      </c>
      <c r="K88" s="23">
        <f>'Regions By Outlet Data'!J129</f>
        <v>22.378090856900855</v>
      </c>
    </row>
    <row r="89" spans="2:11" ht="15" thickBot="1">
      <c r="B89" s="371"/>
      <c r="C89" s="29" t="s">
        <v>88</v>
      </c>
      <c r="D89" s="167">
        <f>'Regions By Outlet Data'!C130</f>
        <v>298916.94339735567</v>
      </c>
      <c r="E89" s="168">
        <f>'Regions By Outlet Data'!D130</f>
        <v>-15487.905460328853</v>
      </c>
      <c r="F89" s="169">
        <f>'Regions By Outlet Data'!E130</f>
        <v>-4.9261026083409612E-2</v>
      </c>
      <c r="G89" s="170">
        <f>'Regions By Outlet Data'!F130</f>
        <v>1760425.6891514985</v>
      </c>
      <c r="H89" s="171">
        <f>'Regions By Outlet Data'!G130</f>
        <v>-96850.678017935716</v>
      </c>
      <c r="I89" s="172">
        <f>'Regions By Outlet Data'!H130</f>
        <v>-5.2146616265591181E-2</v>
      </c>
      <c r="J89" s="173">
        <f>'Regions By Outlet Data'!I130</f>
        <v>87.933227900366504</v>
      </c>
      <c r="K89" s="174">
        <f>'Regions By Outlet Data'!J130</f>
        <v>-2.7134551074077677</v>
      </c>
    </row>
  </sheetData>
  <mergeCells count="45">
    <mergeCell ref="M35:M39"/>
    <mergeCell ref="M40:M44"/>
    <mergeCell ref="M45:M49"/>
    <mergeCell ref="C33:C34"/>
    <mergeCell ref="D33:F33"/>
    <mergeCell ref="G33:I33"/>
    <mergeCell ref="B82:B89"/>
    <mergeCell ref="C64:C65"/>
    <mergeCell ref="D64:F64"/>
    <mergeCell ref="J64:K64"/>
    <mergeCell ref="B62:K62"/>
    <mergeCell ref="B63:K63"/>
    <mergeCell ref="B43:B50"/>
    <mergeCell ref="B74:B81"/>
    <mergeCell ref="G64:I64"/>
    <mergeCell ref="B35:B42"/>
    <mergeCell ref="B51:B58"/>
    <mergeCell ref="B66:B7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</mergeCells>
  <conditionalFormatting sqref="A31:B32">
    <cfRule type="cellIs" dxfId="78" priority="20" operator="lessThan">
      <formula>0</formula>
    </cfRule>
  </conditionalFormatting>
  <conditionalFormatting sqref="A35:K58">
    <cfRule type="cellIs" dxfId="77" priority="4" operator="lessThan">
      <formula>0</formula>
    </cfRule>
  </conditionalFormatting>
  <conditionalFormatting sqref="A1:XFD1 L2:M3 A2:A29 W2:XFD29 A30:XFD30 W31:XFD1048576 A33:V34 L35:N35 O35:V49 N36:N39 L36:L58 M40:N40 N41:N44 M45:N45 N46:N49 A59:L59 M59:V61 A60:A100 L60:L100 M90:V1048576 A101:L1048576">
    <cfRule type="cellIs" dxfId="76" priority="24" operator="lessThan">
      <formula>0</formula>
    </cfRule>
  </conditionalFormatting>
  <conditionalFormatting sqref="B2:B3">
    <cfRule type="cellIs" dxfId="75" priority="17" operator="lessThan">
      <formula>0</formula>
    </cfRule>
  </conditionalFormatting>
  <conditionalFormatting sqref="B62:B63">
    <cfRule type="cellIs" dxfId="74" priority="18" operator="lessThan">
      <formula>0</formula>
    </cfRule>
  </conditionalFormatting>
  <conditionalFormatting sqref="B64:K89">
    <cfRule type="cellIs" dxfId="73" priority="5" operator="lessThan">
      <formula>0</formula>
    </cfRule>
  </conditionalFormatting>
  <conditionalFormatting sqref="B4:V29">
    <cfRule type="cellIs" dxfId="72" priority="1" operator="lessThan">
      <formula>0</formula>
    </cfRule>
  </conditionalFormatting>
  <conditionalFormatting sqref="L31:M32">
    <cfRule type="cellIs" dxfId="71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>
      <selection activeCell="B6" sqref="B6"/>
    </sheetView>
  </sheetViews>
  <sheetFormatPr defaultColWidth="9.1796875" defaultRowHeight="14.5"/>
  <cols>
    <col min="1" max="1" width="3.7265625" customWidth="1"/>
    <col min="2" max="2" width="42.90625" bestFit="1" customWidth="1"/>
    <col min="3" max="3" width="10.36328125" bestFit="1" customWidth="1"/>
    <col min="4" max="4" width="10.08984375" bestFit="1" customWidth="1"/>
    <col min="5" max="5" width="12" style="21" bestFit="1" customWidth="1"/>
    <col min="6" max="6" width="12.1796875" bestFit="1" customWidth="1"/>
    <col min="7" max="7" width="10.36328125" bestFit="1" customWidth="1"/>
    <col min="8" max="8" width="12" style="21" bestFit="1" customWidth="1"/>
    <col min="9" max="9" width="3.7265625" customWidth="1"/>
    <col min="10" max="10" width="40.54296875" bestFit="1" customWidth="1"/>
    <col min="11" max="12" width="10.08984375" bestFit="1" customWidth="1"/>
    <col min="13" max="13" width="12" bestFit="1" customWidth="1"/>
    <col min="14" max="14" width="11.36328125" bestFit="1" customWidth="1"/>
    <col min="15" max="15" width="10.08984375" bestFit="1" customWidth="1"/>
    <col min="16" max="16" width="12" bestFit="1" customWidth="1"/>
  </cols>
  <sheetData>
    <row r="2" spans="2:16" ht="23.5">
      <c r="B2" s="372" t="s">
        <v>314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</row>
    <row r="3" spans="2:16" ht="15" thickBot="1">
      <c r="B3" s="373" t="str">
        <f>'HOME PAGE'!H5</f>
        <v>4 WEEKS  ENDING 04-21-2024</v>
      </c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</row>
    <row r="4" spans="2:16" ht="15" thickBot="1">
      <c r="B4" s="378" t="s">
        <v>55</v>
      </c>
      <c r="C4" s="357" t="s">
        <v>240</v>
      </c>
      <c r="D4" s="362"/>
      <c r="E4" s="358"/>
      <c r="F4" s="375" t="s">
        <v>33</v>
      </c>
      <c r="G4" s="376"/>
      <c r="H4" s="377"/>
      <c r="I4" s="34"/>
      <c r="J4" s="374" t="s">
        <v>56</v>
      </c>
      <c r="K4" s="357" t="s">
        <v>240</v>
      </c>
      <c r="L4" s="362"/>
      <c r="M4" s="358"/>
      <c r="N4" s="375" t="s">
        <v>33</v>
      </c>
      <c r="O4" s="376"/>
      <c r="P4" s="377"/>
    </row>
    <row r="5" spans="2:16" ht="15" thickBot="1">
      <c r="B5" s="379"/>
      <c r="C5" s="35" t="s">
        <v>30</v>
      </c>
      <c r="D5" s="35" t="s">
        <v>36</v>
      </c>
      <c r="E5" s="35" t="s">
        <v>37</v>
      </c>
      <c r="F5" s="35" t="s">
        <v>30</v>
      </c>
      <c r="G5" s="35" t="s">
        <v>36</v>
      </c>
      <c r="H5" s="35" t="s">
        <v>37</v>
      </c>
      <c r="I5" s="36"/>
      <c r="J5" s="374"/>
      <c r="K5" s="37" t="s">
        <v>30</v>
      </c>
      <c r="L5" s="37" t="s">
        <v>36</v>
      </c>
      <c r="M5" s="37" t="s">
        <v>37</v>
      </c>
      <c r="N5" s="37" t="s">
        <v>30</v>
      </c>
      <c r="O5" s="37" t="s">
        <v>36</v>
      </c>
      <c r="P5" s="37" t="s">
        <v>37</v>
      </c>
    </row>
    <row r="6" spans="2:16" ht="15" thickBot="1">
      <c r="B6" s="274" t="s">
        <v>425</v>
      </c>
      <c r="C6" s="275">
        <f>'Region and Market Data'!C4</f>
        <v>44228707.191723756</v>
      </c>
      <c r="D6" s="298">
        <f>'Region and Market Data'!D4</f>
        <v>3016707.8637140542</v>
      </c>
      <c r="E6" s="299">
        <f>'Region and Market Data'!E4</f>
        <v>7.3199745532941202E-2</v>
      </c>
      <c r="F6" s="300">
        <f>'Region and Market Data'!F4</f>
        <v>119652523.50767781</v>
      </c>
      <c r="G6" s="300">
        <f>'Region and Market Data'!G4</f>
        <v>9463045.6492983848</v>
      </c>
      <c r="H6" s="301">
        <f>'Region and Market Data'!H4</f>
        <v>8.5879757606808202E-2</v>
      </c>
      <c r="I6" s="36"/>
      <c r="J6" s="274" t="s">
        <v>426</v>
      </c>
      <c r="K6" s="275">
        <f>'Region and Market Data'!C40</f>
        <v>59496351.339713857</v>
      </c>
      <c r="L6" s="298">
        <f>'Region and Market Data'!D40</f>
        <v>3600239.4992928058</v>
      </c>
      <c r="M6" s="299">
        <f>'Region and Market Data'!E40</f>
        <v>6.440948002915127E-2</v>
      </c>
      <c r="N6" s="300">
        <f>'Region and Market Data'!F40</f>
        <v>179749291.64118192</v>
      </c>
      <c r="O6" s="300">
        <f>'Region and Market Data'!G40</f>
        <v>12050977.902436823</v>
      </c>
      <c r="P6" s="301">
        <f>'Region and Market Data'!H40</f>
        <v>7.1861055926959863E-2</v>
      </c>
    </row>
    <row r="7" spans="2:16">
      <c r="B7" s="87" t="s">
        <v>109</v>
      </c>
      <c r="C7" s="82">
        <f>'Region and Market Data'!C5</f>
        <v>8515525.8515987881</v>
      </c>
      <c r="D7" s="69">
        <f>'Region and Market Data'!D5</f>
        <v>626760.41572252195</v>
      </c>
      <c r="E7" s="84">
        <f>'Region and Market Data'!E5</f>
        <v>7.9449746708421795E-2</v>
      </c>
      <c r="F7" s="85">
        <f>'Region and Market Data'!F5</f>
        <v>23629333.739215907</v>
      </c>
      <c r="G7" s="85">
        <f>'Region and Market Data'!G5</f>
        <v>1801433.6128951833</v>
      </c>
      <c r="H7" s="86">
        <f>'Region and Market Data'!H5</f>
        <v>8.252894701139675E-2</v>
      </c>
      <c r="I7" s="34"/>
      <c r="J7" s="87" t="s">
        <v>139</v>
      </c>
      <c r="K7" s="82">
        <f>'Region and Market Data'!C41</f>
        <v>1333043.9192673853</v>
      </c>
      <c r="L7" s="69">
        <f>'Region and Market Data'!D41</f>
        <v>114016.73010041472</v>
      </c>
      <c r="M7" s="84">
        <f>'Region and Market Data'!E41</f>
        <v>9.3530916384505516E-2</v>
      </c>
      <c r="N7" s="85">
        <f>'Region and Market Data'!F41</f>
        <v>3964978.2784881033</v>
      </c>
      <c r="O7" s="85">
        <f>'Region and Market Data'!G41</f>
        <v>311810.44251274597</v>
      </c>
      <c r="P7" s="86">
        <f>'Region and Market Data'!H41</f>
        <v>8.5353440223064889E-2</v>
      </c>
    </row>
    <row r="8" spans="2:16">
      <c r="B8" s="87" t="s">
        <v>198</v>
      </c>
      <c r="C8" s="82">
        <f>'Region and Market Data'!C6</f>
        <v>3001713.0041050939</v>
      </c>
      <c r="D8" s="69">
        <f>'Region and Market Data'!D6</f>
        <v>190012.15495422389</v>
      </c>
      <c r="E8" s="84">
        <f>'Region and Market Data'!E6</f>
        <v>6.7579079407258894E-2</v>
      </c>
      <c r="F8" s="85">
        <f>'Region and Market Data'!F6</f>
        <v>8351575.6190094063</v>
      </c>
      <c r="G8" s="85">
        <f>'Region and Market Data'!G6</f>
        <v>705254.88835949358</v>
      </c>
      <c r="H8" s="86">
        <f>'Region and Market Data'!H6</f>
        <v>9.2234541710042708E-2</v>
      </c>
      <c r="I8" s="34"/>
      <c r="J8" s="87" t="s">
        <v>140</v>
      </c>
      <c r="K8" s="82">
        <f>'Region and Market Data'!C42</f>
        <v>7550159.9884098079</v>
      </c>
      <c r="L8" s="69">
        <f>'Region and Market Data'!D42</f>
        <v>332035.97278856393</v>
      </c>
      <c r="M8" s="84">
        <f>'Region and Market Data'!E42</f>
        <v>4.6000314218761246E-2</v>
      </c>
      <c r="N8" s="85">
        <f>'Region and Market Data'!F42</f>
        <v>23569019.894263323</v>
      </c>
      <c r="O8" s="85">
        <f>'Region and Market Data'!G42</f>
        <v>1273176.2072866745</v>
      </c>
      <c r="P8" s="86">
        <f>'Region and Market Data'!H42</f>
        <v>5.7103746561981715E-2</v>
      </c>
    </row>
    <row r="9" spans="2:16">
      <c r="B9" s="87" t="s">
        <v>110</v>
      </c>
      <c r="C9" s="82">
        <f>'Region and Market Data'!C7</f>
        <v>1950945.4209123049</v>
      </c>
      <c r="D9" s="69">
        <f>'Region and Market Data'!D7</f>
        <v>138310.45031832997</v>
      </c>
      <c r="E9" s="84">
        <f>'Region and Market Data'!E7</f>
        <v>7.6303531909134234E-2</v>
      </c>
      <c r="F9" s="85">
        <f>'Region and Market Data'!F7</f>
        <v>5464927.2492154753</v>
      </c>
      <c r="G9" s="85">
        <f>'Region and Market Data'!G7</f>
        <v>431204.28622016683</v>
      </c>
      <c r="H9" s="86">
        <f>'Region and Market Data'!H7</f>
        <v>8.5663094570381251E-2</v>
      </c>
      <c r="I9" s="34"/>
      <c r="J9" s="87" t="s">
        <v>141</v>
      </c>
      <c r="K9" s="82">
        <f>'Region and Market Data'!C43</f>
        <v>2913808.5050097057</v>
      </c>
      <c r="L9" s="69">
        <f>'Region and Market Data'!D43</f>
        <v>187593.32075908221</v>
      </c>
      <c r="M9" s="84">
        <f>'Region and Market Data'!E43</f>
        <v>6.8810900123662644E-2</v>
      </c>
      <c r="N9" s="85">
        <f>'Region and Market Data'!F43</f>
        <v>8013372.2841658052</v>
      </c>
      <c r="O9" s="85">
        <f>'Region and Market Data'!G43</f>
        <v>611888.11833712738</v>
      </c>
      <c r="P9" s="86">
        <f>'Region and Market Data'!H43</f>
        <v>8.267100281888122E-2</v>
      </c>
    </row>
    <row r="10" spans="2:16">
      <c r="B10" s="87" t="s">
        <v>199</v>
      </c>
      <c r="C10" s="82">
        <f>'Region and Market Data'!C8</f>
        <v>2226571.3265893664</v>
      </c>
      <c r="D10" s="69">
        <f>'Region and Market Data'!D8</f>
        <v>159504.41324573196</v>
      </c>
      <c r="E10" s="84">
        <f>'Region and Market Data'!E8</f>
        <v>7.7164610500064415E-2</v>
      </c>
      <c r="F10" s="85">
        <f>'Region and Market Data'!F8</f>
        <v>6138451.3910632785</v>
      </c>
      <c r="G10" s="85">
        <f>'Region and Market Data'!G8</f>
        <v>516587.73594482988</v>
      </c>
      <c r="H10" s="86">
        <f>'Region and Market Data'!H8</f>
        <v>9.1889054526340289E-2</v>
      </c>
      <c r="I10" s="34"/>
      <c r="J10" s="87" t="s">
        <v>142</v>
      </c>
      <c r="K10" s="82">
        <f>'Region and Market Data'!C44</f>
        <v>4651538.4520221204</v>
      </c>
      <c r="L10" s="69">
        <f>'Region and Market Data'!D44</f>
        <v>274824.59023597278</v>
      </c>
      <c r="M10" s="84">
        <f>'Region and Market Data'!E44</f>
        <v>6.2792450892326823E-2</v>
      </c>
      <c r="N10" s="85">
        <f>'Region and Market Data'!F44</f>
        <v>13173550.297273356</v>
      </c>
      <c r="O10" s="85">
        <f>'Region and Market Data'!G44</f>
        <v>943828.74603736028</v>
      </c>
      <c r="P10" s="86">
        <f>'Region and Market Data'!H44</f>
        <v>7.7174998799704658E-2</v>
      </c>
    </row>
    <row r="11" spans="2:16">
      <c r="B11" s="87" t="s">
        <v>111</v>
      </c>
      <c r="C11" s="82">
        <f>'Region and Market Data'!C9</f>
        <v>4572818.6797340512</v>
      </c>
      <c r="D11" s="69">
        <f>'Region and Market Data'!D9</f>
        <v>325041.48510781676</v>
      </c>
      <c r="E11" s="84">
        <f>'Region and Market Data'!E9</f>
        <v>7.6520370587944045E-2</v>
      </c>
      <c r="F11" s="85">
        <f>'Region and Market Data'!F9</f>
        <v>12875448.978317805</v>
      </c>
      <c r="G11" s="85">
        <f>'Region and Market Data'!G9</f>
        <v>1075713.081301298</v>
      </c>
      <c r="H11" s="86">
        <f>'Region and Market Data'!H9</f>
        <v>9.1164165934704153E-2</v>
      </c>
      <c r="I11" s="34"/>
      <c r="J11" s="87" t="s">
        <v>143</v>
      </c>
      <c r="K11" s="82">
        <f>'Region and Market Data'!C45</f>
        <v>3808241.2029272863</v>
      </c>
      <c r="L11" s="69">
        <f>'Region and Market Data'!D45</f>
        <v>206655.77543985564</v>
      </c>
      <c r="M11" s="84">
        <f>'Region and Market Data'!E45</f>
        <v>5.7379112504912774E-2</v>
      </c>
      <c r="N11" s="85">
        <f>'Region and Market Data'!F45</f>
        <v>11575533.738079712</v>
      </c>
      <c r="O11" s="85">
        <f>'Region and Market Data'!G45</f>
        <v>517956.75097724609</v>
      </c>
      <c r="P11" s="86">
        <f>'Region and Market Data'!H45</f>
        <v>4.684179468805777E-2</v>
      </c>
    </row>
    <row r="12" spans="2:16">
      <c r="B12" s="87" t="s">
        <v>112</v>
      </c>
      <c r="C12" s="82">
        <f>'Region and Market Data'!C10</f>
        <v>1995021.0203929197</v>
      </c>
      <c r="D12" s="69">
        <f>'Region and Market Data'!D10</f>
        <v>125435.16904813261</v>
      </c>
      <c r="E12" s="84">
        <f>'Region and Market Data'!E10</f>
        <v>6.7092489471883565E-2</v>
      </c>
      <c r="F12" s="85">
        <f>'Region and Market Data'!F10</f>
        <v>5354255.6436159555</v>
      </c>
      <c r="G12" s="85">
        <f>'Region and Market Data'!G10</f>
        <v>437765.40193039645</v>
      </c>
      <c r="H12" s="86">
        <f>'Region and Market Data'!H10</f>
        <v>8.9040225935710163E-2</v>
      </c>
      <c r="I12" s="34"/>
      <c r="J12" s="87" t="s">
        <v>144</v>
      </c>
      <c r="K12" s="82">
        <f>'Region and Market Data'!C46</f>
        <v>4814408.3936076509</v>
      </c>
      <c r="L12" s="69">
        <f>'Region and Market Data'!D46</f>
        <v>311213.45780199487</v>
      </c>
      <c r="M12" s="84">
        <f>'Region and Market Data'!E46</f>
        <v>6.9109479433698204E-2</v>
      </c>
      <c r="N12" s="85">
        <f>'Region and Market Data'!F46</f>
        <v>14203017.13877476</v>
      </c>
      <c r="O12" s="85">
        <f>'Region and Market Data'!G46</f>
        <v>1004493.1524194982</v>
      </c>
      <c r="P12" s="86">
        <f>'Region and Market Data'!H46</f>
        <v>7.6106476258856762E-2</v>
      </c>
    </row>
    <row r="13" spans="2:16">
      <c r="B13" s="87" t="s">
        <v>113</v>
      </c>
      <c r="C13" s="82">
        <f>'Region and Market Data'!C11</f>
        <v>913073.43063693971</v>
      </c>
      <c r="D13" s="69">
        <f>'Region and Market Data'!D11</f>
        <v>68946.676266484894</v>
      </c>
      <c r="E13" s="84">
        <f>'Region and Market Data'!E11</f>
        <v>8.1678108067910912E-2</v>
      </c>
      <c r="F13" s="85">
        <f>'Region and Market Data'!F11</f>
        <v>2341672.2780160755</v>
      </c>
      <c r="G13" s="85">
        <f>'Region and Market Data'!G11</f>
        <v>179099.38661813317</v>
      </c>
      <c r="H13" s="86">
        <f>'Region and Market Data'!H11</f>
        <v>8.2817734065998933E-2</v>
      </c>
      <c r="I13" s="34"/>
      <c r="J13" s="87" t="s">
        <v>145</v>
      </c>
      <c r="K13" s="82">
        <f>'Region and Market Data'!C47</f>
        <v>17542755.074726403</v>
      </c>
      <c r="L13" s="69">
        <f>'Region and Market Data'!D47</f>
        <v>1102633.5603862684</v>
      </c>
      <c r="M13" s="84">
        <f>'Region and Market Data'!E47</f>
        <v>6.706967216905789E-2</v>
      </c>
      <c r="N13" s="85">
        <f>'Region and Market Data'!F47</f>
        <v>56283064.926539853</v>
      </c>
      <c r="O13" s="85">
        <f>'Region and Market Data'!G47</f>
        <v>4076744.4734656364</v>
      </c>
      <c r="P13" s="86">
        <f>'Region and Market Data'!H47</f>
        <v>7.8089097988241263E-2</v>
      </c>
    </row>
    <row r="14" spans="2:16">
      <c r="B14" s="87" t="s">
        <v>114</v>
      </c>
      <c r="C14" s="82">
        <f>'Region and Market Data'!C12</f>
        <v>2349492.820312737</v>
      </c>
      <c r="D14" s="69">
        <f>'Region and Market Data'!D12</f>
        <v>178386.85740820877</v>
      </c>
      <c r="E14" s="84">
        <f>'Region and Market Data'!E12</f>
        <v>8.2164049316856447E-2</v>
      </c>
      <c r="F14" s="85">
        <f>'Region and Market Data'!F12</f>
        <v>6327697.9445604542</v>
      </c>
      <c r="G14" s="85">
        <f>'Region and Market Data'!G12</f>
        <v>582626.87587804906</v>
      </c>
      <c r="H14" s="86">
        <f>'Region and Market Data'!H12</f>
        <v>0.10141334526809792</v>
      </c>
      <c r="I14" s="34"/>
      <c r="J14" s="87" t="s">
        <v>146</v>
      </c>
      <c r="K14" s="82">
        <f>'Region and Market Data'!C48</f>
        <v>7202459.2955011018</v>
      </c>
      <c r="L14" s="69">
        <f>'Region and Market Data'!D48</f>
        <v>445298.46499161143</v>
      </c>
      <c r="M14" s="84">
        <f>'Region and Market Data'!E48</f>
        <v>6.5900231792771449E-2</v>
      </c>
      <c r="N14" s="85">
        <f>'Region and Market Data'!F48</f>
        <v>21305454.881746646</v>
      </c>
      <c r="O14" s="85">
        <f>'Region and Market Data'!G48</f>
        <v>1402083.3012285754</v>
      </c>
      <c r="P14" s="86">
        <f>'Region and Market Data'!H48</f>
        <v>7.0444512154964264E-2</v>
      </c>
    </row>
    <row r="15" spans="2:16">
      <c r="B15" s="87" t="s">
        <v>115</v>
      </c>
      <c r="C15" s="82">
        <f>'Region and Market Data'!C13</f>
        <v>2875196.9687131951</v>
      </c>
      <c r="D15" s="69">
        <f>'Region and Market Data'!D13</f>
        <v>187396.19989903225</v>
      </c>
      <c r="E15" s="84">
        <f>'Region and Market Data'!E13</f>
        <v>6.9721015810896583E-2</v>
      </c>
      <c r="F15" s="85">
        <f>'Region and Market Data'!F13</f>
        <v>7851804.4349888526</v>
      </c>
      <c r="G15" s="85">
        <f>'Region and Market Data'!G13</f>
        <v>545234.4220313523</v>
      </c>
      <c r="H15" s="86">
        <f>'Region and Market Data'!H13</f>
        <v>7.4622486483319997E-2</v>
      </c>
      <c r="I15" s="34"/>
      <c r="J15" s="87" t="s">
        <v>147</v>
      </c>
      <c r="K15" s="82">
        <f>'Region and Market Data'!C49</f>
        <v>2522485.0308694919</v>
      </c>
      <c r="L15" s="69">
        <f>'Region and Market Data'!D49</f>
        <v>173395.88379561761</v>
      </c>
      <c r="M15" s="84">
        <f>'Region and Market Data'!E49</f>
        <v>7.3814092586314536E-2</v>
      </c>
      <c r="N15" s="85">
        <f>'Region and Market Data'!F49</f>
        <v>6926376.4320116714</v>
      </c>
      <c r="O15" s="85">
        <f>'Region and Market Data'!G49</f>
        <v>549453.94869668316</v>
      </c>
      <c r="P15" s="86">
        <f>'Region and Market Data'!H49</f>
        <v>8.6162870904313432E-2</v>
      </c>
    </row>
    <row r="16" spans="2:16">
      <c r="B16" s="87" t="s">
        <v>116</v>
      </c>
      <c r="C16" s="82">
        <f>'Region and Market Data'!C14</f>
        <v>1648376.6077303842</v>
      </c>
      <c r="D16" s="69">
        <f>'Region and Market Data'!D14</f>
        <v>103325.0208483953</v>
      </c>
      <c r="E16" s="84">
        <f>'Region and Market Data'!E14</f>
        <v>6.6874803227063559E-2</v>
      </c>
      <c r="F16" s="85">
        <f>'Region and Market Data'!F14</f>
        <v>4328956.5528659169</v>
      </c>
      <c r="G16" s="85">
        <f>'Region and Market Data'!G14</f>
        <v>295936.14952478791</v>
      </c>
      <c r="H16" s="86">
        <f>'Region and Market Data'!H14</f>
        <v>7.3378292180129201E-2</v>
      </c>
      <c r="I16" s="34"/>
      <c r="J16" s="87" t="s">
        <v>148</v>
      </c>
      <c r="K16" s="82">
        <f>'Region and Market Data'!C50</f>
        <v>1023220.7988797987</v>
      </c>
      <c r="L16" s="69">
        <f>'Region and Market Data'!D50</f>
        <v>58673.672825978254</v>
      </c>
      <c r="M16" s="84">
        <f>'Region and Market Data'!E50</f>
        <v>6.0830281114439132E-2</v>
      </c>
      <c r="N16" s="85">
        <f>'Region and Market Data'!F50</f>
        <v>3200056.9772930592</v>
      </c>
      <c r="O16" s="85">
        <f>'Region and Market Data'!G50</f>
        <v>200478.48186098458</v>
      </c>
      <c r="P16" s="86">
        <f>'Region and Market Data'!H50</f>
        <v>6.6835551117026742E-2</v>
      </c>
    </row>
    <row r="17" spans="2:16" ht="15" thickBot="1">
      <c r="B17" s="88" t="s">
        <v>117</v>
      </c>
      <c r="C17" s="89">
        <f>'Region and Market Data'!C15</f>
        <v>1776362.1939452593</v>
      </c>
      <c r="D17" s="90">
        <f>'Region and Market Data'!D15</f>
        <v>93840.766826069215</v>
      </c>
      <c r="E17" s="91">
        <f>'Region and Market Data'!E15</f>
        <v>5.5773891086036982E-2</v>
      </c>
      <c r="F17" s="92">
        <f>'Region and Market Data'!F15</f>
        <v>4603827.7177787581</v>
      </c>
      <c r="G17" s="92">
        <f>'Region and Market Data'!G15</f>
        <v>344073.82424041349</v>
      </c>
      <c r="H17" s="93">
        <f>'Region and Market Data'!H15</f>
        <v>8.0773169727561461E-2</v>
      </c>
      <c r="I17" s="34"/>
      <c r="J17" s="88" t="s">
        <v>149</v>
      </c>
      <c r="K17" s="89">
        <f>'Region and Market Data'!C51</f>
        <v>1317525.468232112</v>
      </c>
      <c r="L17" s="90">
        <f>'Region and Market Data'!D51</f>
        <v>103468.22179853637</v>
      </c>
      <c r="M17" s="91">
        <f>'Region and Market Data'!E51</f>
        <v>8.5225158947393506E-2</v>
      </c>
      <c r="N17" s="92">
        <f>'Region and Market Data'!F51</f>
        <v>3675615.650809627</v>
      </c>
      <c r="O17" s="92">
        <f>'Region and Market Data'!G51</f>
        <v>299617.54904147144</v>
      </c>
      <c r="P17" s="93">
        <f>'Region and Market Data'!H51</f>
        <v>8.8749323906476385E-2</v>
      </c>
    </row>
    <row r="18" spans="2:16">
      <c r="B18" s="34"/>
      <c r="C18" s="34"/>
      <c r="D18" s="38"/>
      <c r="E18" s="38"/>
      <c r="F18" s="34"/>
      <c r="G18" s="38"/>
      <c r="H18" s="38"/>
      <c r="I18" s="34"/>
      <c r="J18" s="34"/>
      <c r="K18" s="34"/>
      <c r="L18" s="38"/>
      <c r="M18" s="34"/>
      <c r="N18" s="34"/>
      <c r="O18" s="38"/>
      <c r="P18" s="34"/>
    </row>
    <row r="19" spans="2:16" ht="15" thickBot="1">
      <c r="B19" s="39"/>
      <c r="C19" s="40"/>
      <c r="D19" s="41"/>
      <c r="E19" s="41"/>
      <c r="F19" s="42"/>
      <c r="G19" s="43"/>
      <c r="H19" s="43"/>
      <c r="I19" s="34"/>
      <c r="J19" s="34"/>
      <c r="K19" s="34"/>
      <c r="L19" s="38"/>
      <c r="M19" s="34"/>
      <c r="N19" s="34"/>
      <c r="O19" s="38"/>
      <c r="P19" s="34"/>
    </row>
    <row r="20" spans="2:16" ht="15" thickBot="1">
      <c r="B20" s="374" t="s">
        <v>57</v>
      </c>
      <c r="C20" s="357" t="s">
        <v>240</v>
      </c>
      <c r="D20" s="362"/>
      <c r="E20" s="358"/>
      <c r="F20" s="375" t="s">
        <v>33</v>
      </c>
      <c r="G20" s="376"/>
      <c r="H20" s="377"/>
      <c r="I20" s="34"/>
      <c r="J20" s="378" t="s">
        <v>58</v>
      </c>
      <c r="K20" s="357" t="s">
        <v>240</v>
      </c>
      <c r="L20" s="362"/>
      <c r="M20" s="358"/>
      <c r="N20" s="375" t="s">
        <v>33</v>
      </c>
      <c r="O20" s="376"/>
      <c r="P20" s="377"/>
    </row>
    <row r="21" spans="2:16" ht="15" thickBot="1">
      <c r="B21" s="374"/>
      <c r="C21" s="44" t="s">
        <v>30</v>
      </c>
      <c r="D21" s="37" t="s">
        <v>36</v>
      </c>
      <c r="E21" s="37" t="s">
        <v>37</v>
      </c>
      <c r="F21" s="37" t="s">
        <v>30</v>
      </c>
      <c r="G21" s="37" t="s">
        <v>36</v>
      </c>
      <c r="H21" s="37" t="s">
        <v>37</v>
      </c>
      <c r="I21" s="36"/>
      <c r="J21" s="379"/>
      <c r="K21" s="37" t="s">
        <v>30</v>
      </c>
      <c r="L21" s="37" t="s">
        <v>36</v>
      </c>
      <c r="M21" s="37" t="s">
        <v>37</v>
      </c>
      <c r="N21" s="37" t="s">
        <v>30</v>
      </c>
      <c r="O21" s="37" t="s">
        <v>36</v>
      </c>
      <c r="P21" s="37" t="s">
        <v>37</v>
      </c>
    </row>
    <row r="22" spans="2:16" ht="15" thickBot="1">
      <c r="B22" s="274" t="s">
        <v>427</v>
      </c>
      <c r="C22" s="275">
        <f>'Region and Market Data'!C16</f>
        <v>31145764.013554487</v>
      </c>
      <c r="D22" s="298">
        <f>'Region and Market Data'!D16</f>
        <v>2088090.3323365711</v>
      </c>
      <c r="E22" s="299">
        <f>'Region and Market Data'!E16</f>
        <v>7.1860203099680872E-2</v>
      </c>
      <c r="F22" s="300">
        <f>'Region and Market Data'!F16</f>
        <v>85443435.824116036</v>
      </c>
      <c r="G22" s="300">
        <f>'Region and Market Data'!G16</f>
        <v>6862054.1435133815</v>
      </c>
      <c r="H22" s="301">
        <f>'Region and Market Data'!H16</f>
        <v>8.7324172682588991E-2</v>
      </c>
      <c r="I22" s="36"/>
      <c r="J22" s="274" t="s">
        <v>428</v>
      </c>
      <c r="K22" s="275">
        <f>'Region and Market Data'!C52</f>
        <v>43869227.036066517</v>
      </c>
      <c r="L22" s="298">
        <f>'Region and Market Data'!D52</f>
        <v>2924603.8264146075</v>
      </c>
      <c r="M22" s="299">
        <f>'Region and Market Data'!E52</f>
        <v>7.1428275489055865E-2</v>
      </c>
      <c r="N22" s="300">
        <f>'Region and Market Data'!F52</f>
        <v>119910317.40418285</v>
      </c>
      <c r="O22" s="300">
        <f>'Region and Market Data'!G52</f>
        <v>9616308.9759033024</v>
      </c>
      <c r="P22" s="301">
        <f>'Region and Market Data'!H52</f>
        <v>8.7187954386084912E-2</v>
      </c>
    </row>
    <row r="23" spans="2:16">
      <c r="B23" s="87" t="s">
        <v>118</v>
      </c>
      <c r="C23" s="82">
        <f>'Region and Market Data'!C17</f>
        <v>7014112.19625674</v>
      </c>
      <c r="D23" s="69">
        <f>'Region and Market Data'!D17</f>
        <v>442176.84364849888</v>
      </c>
      <c r="E23" s="84">
        <f>'Region and Market Data'!E17</f>
        <v>6.72825917974086E-2</v>
      </c>
      <c r="F23" s="85">
        <f>'Region and Market Data'!F17</f>
        <v>19619331.589509025</v>
      </c>
      <c r="G23" s="85">
        <f>'Region and Market Data'!G17</f>
        <v>1659439.7769457586</v>
      </c>
      <c r="H23" s="86">
        <f>'Region and Market Data'!H17</f>
        <v>9.2396980686985583E-2</v>
      </c>
      <c r="I23" s="34"/>
      <c r="J23" s="87" t="s">
        <v>150</v>
      </c>
      <c r="K23" s="82">
        <f>'Region and Market Data'!C53</f>
        <v>4984796.3137884727</v>
      </c>
      <c r="L23" s="69">
        <f>'Region and Market Data'!D53</f>
        <v>380717.44192764722</v>
      </c>
      <c r="M23" s="84">
        <f>'Region and Market Data'!E53</f>
        <v>8.2691337946991572E-2</v>
      </c>
      <c r="N23" s="85">
        <f>'Region and Market Data'!F53</f>
        <v>14175182.760042911</v>
      </c>
      <c r="O23" s="85">
        <f>'Region and Market Data'!G53</f>
        <v>1346442.5420099795</v>
      </c>
      <c r="P23" s="86">
        <f>'Region and Market Data'!H53</f>
        <v>0.10495516466358326</v>
      </c>
    </row>
    <row r="24" spans="2:16">
      <c r="B24" s="87" t="s">
        <v>119</v>
      </c>
      <c r="C24" s="82">
        <f>'Region and Market Data'!C18</f>
        <v>5770963.134485554</v>
      </c>
      <c r="D24" s="69">
        <f>'Region and Market Data'!D18</f>
        <v>303394.45622743666</v>
      </c>
      <c r="E24" s="84">
        <f>'Region and Market Data'!E18</f>
        <v>5.5489829955660187E-2</v>
      </c>
      <c r="F24" s="85">
        <f>'Region and Market Data'!F18</f>
        <v>16318953.662613139</v>
      </c>
      <c r="G24" s="85">
        <f>'Region and Market Data'!G18</f>
        <v>1091249.3945923373</v>
      </c>
      <c r="H24" s="86">
        <f>'Region and Market Data'!H18</f>
        <v>7.1662108442966943E-2</v>
      </c>
      <c r="I24" s="34"/>
      <c r="J24" s="87" t="s">
        <v>151</v>
      </c>
      <c r="K24" s="82">
        <f>'Region and Market Data'!C54</f>
        <v>3188257.267829441</v>
      </c>
      <c r="L24" s="69">
        <f>'Region and Market Data'!D54</f>
        <v>214613.0245596692</v>
      </c>
      <c r="M24" s="84">
        <f>'Region and Market Data'!E54</f>
        <v>7.2171721632606642E-2</v>
      </c>
      <c r="N24" s="85">
        <f>'Region and Market Data'!F54</f>
        <v>8576183.8226166796</v>
      </c>
      <c r="O24" s="85">
        <f>'Region and Market Data'!G54</f>
        <v>687444.21146562137</v>
      </c>
      <c r="P24" s="86">
        <f>'Region and Market Data'!H54</f>
        <v>8.7142464493807179E-2</v>
      </c>
    </row>
    <row r="25" spans="2:16">
      <c r="B25" s="87" t="s">
        <v>120</v>
      </c>
      <c r="C25" s="82">
        <f>'Region and Market Data'!C19</f>
        <v>545517.01080275385</v>
      </c>
      <c r="D25" s="69">
        <f>'Region and Market Data'!D19</f>
        <v>40188.723226968257</v>
      </c>
      <c r="E25" s="84">
        <f>'Region and Market Data'!E19</f>
        <v>7.9529929780432163E-2</v>
      </c>
      <c r="F25" s="85">
        <f>'Region and Market Data'!F19</f>
        <v>1474105.2863169082</v>
      </c>
      <c r="G25" s="85">
        <f>'Region and Market Data'!G19</f>
        <v>135168.40902851382</v>
      </c>
      <c r="H25" s="86">
        <f>'Region and Market Data'!H19</f>
        <v>0.10095203987678339</v>
      </c>
      <c r="I25" s="34"/>
      <c r="J25" s="87" t="s">
        <v>152</v>
      </c>
      <c r="K25" s="82">
        <f>'Region and Market Data'!C55</f>
        <v>1995903.8438165816</v>
      </c>
      <c r="L25" s="69">
        <f>'Region and Market Data'!D55</f>
        <v>145953.15470556775</v>
      </c>
      <c r="M25" s="84">
        <f>'Region and Market Data'!E55</f>
        <v>7.8895700066310914E-2</v>
      </c>
      <c r="N25" s="85">
        <f>'Region and Market Data'!F55</f>
        <v>5538517.5587025099</v>
      </c>
      <c r="O25" s="85">
        <f>'Region and Market Data'!G55</f>
        <v>477395.28429907095</v>
      </c>
      <c r="P25" s="86">
        <f>'Region and Market Data'!H55</f>
        <v>9.4325973255673254E-2</v>
      </c>
    </row>
    <row r="26" spans="2:16">
      <c r="B26" s="87" t="s">
        <v>121</v>
      </c>
      <c r="C26" s="82">
        <f>'Region and Market Data'!C20</f>
        <v>2140974.7933095004</v>
      </c>
      <c r="D26" s="69">
        <f>'Region and Market Data'!D20</f>
        <v>118110.92122792848</v>
      </c>
      <c r="E26" s="84">
        <f>'Region and Market Data'!E20</f>
        <v>5.8387973040612821E-2</v>
      </c>
      <c r="F26" s="85">
        <f>'Region and Market Data'!F20</f>
        <v>5873085.9760988737</v>
      </c>
      <c r="G26" s="85">
        <f>'Region and Market Data'!G20</f>
        <v>389025.58104634844</v>
      </c>
      <c r="H26" s="86">
        <f>'Region and Market Data'!H20</f>
        <v>7.0937508528773674E-2</v>
      </c>
      <c r="I26" s="34"/>
      <c r="J26" s="87" t="s">
        <v>153</v>
      </c>
      <c r="K26" s="82">
        <f>'Region and Market Data'!C56</f>
        <v>7836953.8481240617</v>
      </c>
      <c r="L26" s="69">
        <f>'Region and Market Data'!D56</f>
        <v>357561.03778638784</v>
      </c>
      <c r="M26" s="84">
        <f>'Region and Market Data'!E56</f>
        <v>4.7806158448073933E-2</v>
      </c>
      <c r="N26" s="85">
        <f>'Region and Market Data'!F56</f>
        <v>21105234.428159475</v>
      </c>
      <c r="O26" s="85">
        <f>'Region and Market Data'!G56</f>
        <v>1283554.5017328672</v>
      </c>
      <c r="P26" s="86">
        <f>'Region and Market Data'!H56</f>
        <v>6.4755081632693001E-2</v>
      </c>
    </row>
    <row r="27" spans="2:16">
      <c r="B27" s="87" t="s">
        <v>122</v>
      </c>
      <c r="C27" s="82">
        <f>'Region and Market Data'!C21</f>
        <v>1026701.4480068749</v>
      </c>
      <c r="D27" s="69">
        <f>'Region and Market Data'!D21</f>
        <v>75863.36260248383</v>
      </c>
      <c r="E27" s="84">
        <f>'Region and Market Data'!E21</f>
        <v>7.9785784527361639E-2</v>
      </c>
      <c r="F27" s="85">
        <f>'Region and Market Data'!F21</f>
        <v>2643103.5817135642</v>
      </c>
      <c r="G27" s="85">
        <f>'Region and Market Data'!G21</f>
        <v>213473.71657045605</v>
      </c>
      <c r="H27" s="86">
        <f>'Region and Market Data'!H21</f>
        <v>8.7862649217922001E-2</v>
      </c>
      <c r="I27" s="34"/>
      <c r="J27" s="87" t="s">
        <v>154</v>
      </c>
      <c r="K27" s="82">
        <f>'Region and Market Data'!C57</f>
        <v>1184580.2304594708</v>
      </c>
      <c r="L27" s="69">
        <f>'Region and Market Data'!D57</f>
        <v>85126.21874486329</v>
      </c>
      <c r="M27" s="84">
        <f>'Region and Market Data'!E57</f>
        <v>7.7425902164028004E-2</v>
      </c>
      <c r="N27" s="85">
        <f>'Region and Market Data'!F57</f>
        <v>3063075.3522825437</v>
      </c>
      <c r="O27" s="85">
        <f>'Region and Market Data'!G57</f>
        <v>229039.07546605635</v>
      </c>
      <c r="P27" s="86">
        <f>'Region and Market Data'!H57</f>
        <v>8.0817270173880476E-2</v>
      </c>
    </row>
    <row r="28" spans="2:16" ht="15" thickBot="1">
      <c r="B28" s="88" t="s">
        <v>123</v>
      </c>
      <c r="C28" s="89">
        <f>'Region and Market Data'!C22</f>
        <v>846418.66771304177</v>
      </c>
      <c r="D28" s="90">
        <f>'Region and Market Data'!D22</f>
        <v>35185.142291352386</v>
      </c>
      <c r="E28" s="91">
        <f>'Region and Market Data'!E22</f>
        <v>4.3372396712848753E-2</v>
      </c>
      <c r="F28" s="92">
        <f>'Region and Market Data'!F22</f>
        <v>2204383.6942377044</v>
      </c>
      <c r="G28" s="92">
        <f>'Region and Market Data'!G22</f>
        <v>131128.92608955875</v>
      </c>
      <c r="H28" s="93">
        <f>'Region and Market Data'!H22</f>
        <v>6.324785940643686E-2</v>
      </c>
      <c r="I28" s="34"/>
      <c r="J28" s="87" t="s">
        <v>155</v>
      </c>
      <c r="K28" s="82">
        <f>'Region and Market Data'!C58</f>
        <v>4424720.4372829236</v>
      </c>
      <c r="L28" s="69">
        <f>'Region and Market Data'!D58</f>
        <v>282135.43987228069</v>
      </c>
      <c r="M28" s="84">
        <f>'Region and Market Data'!E58</f>
        <v>6.810613181108699E-2</v>
      </c>
      <c r="N28" s="85">
        <f>'Region and Market Data'!F58</f>
        <v>12091473.156204337</v>
      </c>
      <c r="O28" s="85">
        <f>'Region and Market Data'!G58</f>
        <v>929086.41969253495</v>
      </c>
      <c r="P28" s="86">
        <f>'Region and Market Data'!H58</f>
        <v>8.3233670506462895E-2</v>
      </c>
    </row>
    <row r="29" spans="2:16">
      <c r="B29" s="34"/>
      <c r="C29" s="34"/>
      <c r="D29" s="38"/>
      <c r="E29" s="38"/>
      <c r="F29" s="34"/>
      <c r="G29" s="38"/>
      <c r="H29" s="38"/>
      <c r="I29" s="34"/>
      <c r="J29" s="87" t="s">
        <v>156</v>
      </c>
      <c r="K29" s="82">
        <f>'Region and Market Data'!C59</f>
        <v>5036886.5012466442</v>
      </c>
      <c r="L29" s="69">
        <f>'Region and Market Data'!D59</f>
        <v>417102.46914936136</v>
      </c>
      <c r="M29" s="84">
        <f>'Region and Market Data'!E59</f>
        <v>9.0286140272233847E-2</v>
      </c>
      <c r="N29" s="85">
        <f>'Region and Market Data'!F59</f>
        <v>13977624.388320141</v>
      </c>
      <c r="O29" s="85">
        <f>'Region and Market Data'!G59</f>
        <v>1341475.6406211276</v>
      </c>
      <c r="P29" s="86">
        <f>'Region and Market Data'!H59</f>
        <v>0.10616174812483149</v>
      </c>
    </row>
    <row r="30" spans="2:16" ht="15" thickBot="1">
      <c r="B30" s="34"/>
      <c r="C30" s="34"/>
      <c r="D30" s="38"/>
      <c r="E30" s="38"/>
      <c r="F30" s="34"/>
      <c r="G30" s="38"/>
      <c r="H30" s="38"/>
      <c r="I30" s="34"/>
      <c r="J30" s="88" t="s">
        <v>157</v>
      </c>
      <c r="K30" s="89">
        <f>'Region and Market Data'!C60</f>
        <v>4939134.979426234</v>
      </c>
      <c r="L30" s="90">
        <f>'Region and Market Data'!D60</f>
        <v>306838.70106126834</v>
      </c>
      <c r="M30" s="91">
        <f>'Region and Market Data'!E60</f>
        <v>6.6239006018322166E-2</v>
      </c>
      <c r="N30" s="92">
        <f>'Region and Market Data'!F60</f>
        <v>13537754.200370545</v>
      </c>
      <c r="O30" s="92">
        <f>'Region and Market Data'!G60</f>
        <v>983785.54567804188</v>
      </c>
      <c r="P30" s="93">
        <f>'Region and Market Data'!H60</f>
        <v>7.8364505499248338E-2</v>
      </c>
    </row>
    <row r="31" spans="2:16">
      <c r="D31" s="21"/>
      <c r="G31" s="21"/>
      <c r="L31" s="21"/>
      <c r="O31" s="21"/>
    </row>
    <row r="32" spans="2:16" ht="15" thickBot="1">
      <c r="B32" s="34"/>
      <c r="C32" s="34"/>
      <c r="D32" s="38"/>
      <c r="E32" s="38"/>
      <c r="F32" s="34"/>
      <c r="G32" s="38"/>
      <c r="H32" s="38"/>
      <c r="I32" s="34"/>
      <c r="J32" s="34"/>
      <c r="K32" s="34"/>
      <c r="L32" s="38"/>
      <c r="M32" s="34"/>
      <c r="N32" s="34"/>
      <c r="O32" s="38"/>
      <c r="P32" s="34"/>
    </row>
    <row r="33" spans="2:16" ht="15" thickBot="1">
      <c r="B33" s="378" t="s">
        <v>59</v>
      </c>
      <c r="C33" s="357" t="s">
        <v>240</v>
      </c>
      <c r="D33" s="362"/>
      <c r="E33" s="358"/>
      <c r="F33" s="375" t="s">
        <v>33</v>
      </c>
      <c r="G33" s="376"/>
      <c r="H33" s="377"/>
      <c r="I33" s="34"/>
      <c r="J33" s="378" t="s">
        <v>60</v>
      </c>
      <c r="K33" s="357" t="s">
        <v>240</v>
      </c>
      <c r="L33" s="362"/>
      <c r="M33" s="358"/>
      <c r="N33" s="375" t="s">
        <v>33</v>
      </c>
      <c r="O33" s="376"/>
      <c r="P33" s="377"/>
    </row>
    <row r="34" spans="2:16" ht="15" thickBot="1">
      <c r="B34" s="379"/>
      <c r="C34" s="37" t="s">
        <v>30</v>
      </c>
      <c r="D34" s="37" t="s">
        <v>36</v>
      </c>
      <c r="E34" s="37" t="s">
        <v>37</v>
      </c>
      <c r="F34" s="37" t="s">
        <v>30</v>
      </c>
      <c r="G34" s="37" t="s">
        <v>36</v>
      </c>
      <c r="H34" s="37" t="s">
        <v>37</v>
      </c>
      <c r="I34" s="36"/>
      <c r="J34" s="380"/>
      <c r="K34" s="37" t="s">
        <v>30</v>
      </c>
      <c r="L34" s="37" t="s">
        <v>36</v>
      </c>
      <c r="M34" s="37" t="s">
        <v>37</v>
      </c>
      <c r="N34" s="37" t="s">
        <v>30</v>
      </c>
      <c r="O34" s="37" t="s">
        <v>36</v>
      </c>
      <c r="P34" s="37" t="s">
        <v>37</v>
      </c>
    </row>
    <row r="35" spans="2:16" ht="15" thickBot="1">
      <c r="B35" s="274" t="s">
        <v>429</v>
      </c>
      <c r="C35" s="275">
        <f>'Region and Market Data'!C23</f>
        <v>21388704.667423487</v>
      </c>
      <c r="D35" s="298">
        <f>'Region and Market Data'!D23</f>
        <v>1283397.2184786461</v>
      </c>
      <c r="E35" s="299">
        <f>'Region and Market Data'!E23</f>
        <v>6.3833752442616881E-2</v>
      </c>
      <c r="F35" s="300">
        <f>'Region and Market Data'!F23</f>
        <v>56699051.803406566</v>
      </c>
      <c r="G35" s="300">
        <f>'Region and Market Data'!G23</f>
        <v>3413754.429551661</v>
      </c>
      <c r="H35" s="301">
        <f>'Region and Market Data'!H23</f>
        <v>6.4065597787705361E-2</v>
      </c>
      <c r="I35" s="36"/>
      <c r="J35" s="274" t="s">
        <v>430</v>
      </c>
      <c r="K35" s="275">
        <f>'Region and Market Data'!C61</f>
        <v>33596377.074480668</v>
      </c>
      <c r="L35" s="298">
        <f>'Region and Market Data'!D61</f>
        <v>1526464.4823220074</v>
      </c>
      <c r="M35" s="299">
        <f>'Region and Market Data'!E61</f>
        <v>4.759802440793804E-2</v>
      </c>
      <c r="N35" s="300">
        <f>'Region and Market Data'!F61</f>
        <v>96667778.240183353</v>
      </c>
      <c r="O35" s="300">
        <f>'Region and Market Data'!G61</f>
        <v>5311280.9759436846</v>
      </c>
      <c r="P35" s="301">
        <f>'Region and Market Data'!H61</f>
        <v>5.8137966482901898E-2</v>
      </c>
    </row>
    <row r="36" spans="2:16">
      <c r="B36" s="87" t="s">
        <v>124</v>
      </c>
      <c r="C36" s="82">
        <f>'Region and Market Data'!C24</f>
        <v>1007667.6097239919</v>
      </c>
      <c r="D36" s="69">
        <f>'Region and Market Data'!D24</f>
        <v>76648.228912790073</v>
      </c>
      <c r="E36" s="84">
        <f>'Region and Market Data'!E24</f>
        <v>8.2327210896518704E-2</v>
      </c>
      <c r="F36" s="85">
        <f>'Region and Market Data'!F24</f>
        <v>2699059.4423702038</v>
      </c>
      <c r="G36" s="85">
        <f>'Region and Market Data'!G24</f>
        <v>196221.08156730887</v>
      </c>
      <c r="H36" s="86">
        <f>'Region and Market Data'!H24</f>
        <v>7.839942228804675E-2</v>
      </c>
      <c r="I36" s="34"/>
      <c r="J36" s="87" t="s">
        <v>158</v>
      </c>
      <c r="K36" s="82">
        <f>'Region and Market Data'!C62</f>
        <v>14483256.138164619</v>
      </c>
      <c r="L36" s="69">
        <f>'Region and Market Data'!D62</f>
        <v>588973.80750114284</v>
      </c>
      <c r="M36" s="84">
        <f>'Region and Market Data'!E62</f>
        <v>4.2389653059037725E-2</v>
      </c>
      <c r="N36" s="85">
        <f>'Region and Market Data'!F62</f>
        <v>41775300.873962991</v>
      </c>
      <c r="O36" s="85">
        <f>'Region and Market Data'!G62</f>
        <v>2241650.7281068861</v>
      </c>
      <c r="P36" s="86">
        <f>'Region and Market Data'!H62</f>
        <v>5.6702346477911926E-2</v>
      </c>
    </row>
    <row r="37" spans="2:16">
      <c r="B37" s="87" t="s">
        <v>125</v>
      </c>
      <c r="C37" s="82">
        <f>'Region and Market Data'!C25</f>
        <v>2068644.6695722623</v>
      </c>
      <c r="D37" s="69">
        <f>'Region and Market Data'!D25</f>
        <v>140282.89116050606</v>
      </c>
      <c r="E37" s="84">
        <f>'Region and Market Data'!E25</f>
        <v>7.2747185061947411E-2</v>
      </c>
      <c r="F37" s="85">
        <f>'Region and Market Data'!F25</f>
        <v>5478471.1994069545</v>
      </c>
      <c r="G37" s="85">
        <f>'Region and Market Data'!G25</f>
        <v>359015.25670349319</v>
      </c>
      <c r="H37" s="86">
        <f>'Region and Market Data'!H25</f>
        <v>7.0127619169217004E-2</v>
      </c>
      <c r="I37" s="34"/>
      <c r="J37" s="87" t="s">
        <v>159</v>
      </c>
      <c r="K37" s="82">
        <f>'Region and Market Data'!C63</f>
        <v>2760213.739938559</v>
      </c>
      <c r="L37" s="69">
        <f>'Region and Market Data'!D63</f>
        <v>153360.87157357996</v>
      </c>
      <c r="M37" s="84">
        <f>'Region and Market Data'!E63</f>
        <v>5.8829891565674773E-2</v>
      </c>
      <c r="N37" s="85">
        <f>'Region and Market Data'!F63</f>
        <v>7771869.2965158867</v>
      </c>
      <c r="O37" s="85">
        <f>'Region and Market Data'!G63</f>
        <v>529045.44706809521</v>
      </c>
      <c r="P37" s="86">
        <f>'Region and Market Data'!H63</f>
        <v>7.3044085851740104E-2</v>
      </c>
    </row>
    <row r="38" spans="2:16">
      <c r="B38" s="87" t="s">
        <v>126</v>
      </c>
      <c r="C38" s="82">
        <f>'Region and Market Data'!C26</f>
        <v>3947015.8613339923</v>
      </c>
      <c r="D38" s="69">
        <f>'Region and Market Data'!D26</f>
        <v>167907.62702546921</v>
      </c>
      <c r="E38" s="84">
        <f>'Region and Market Data'!E26</f>
        <v>4.4430489050597904E-2</v>
      </c>
      <c r="F38" s="85">
        <f>'Region and Market Data'!F26</f>
        <v>10961165.967120452</v>
      </c>
      <c r="G38" s="85">
        <f>'Region and Market Data'!G26</f>
        <v>288584.33534086123</v>
      </c>
      <c r="H38" s="86">
        <f>'Region and Market Data'!H26</f>
        <v>2.7039787119692564E-2</v>
      </c>
      <c r="I38" s="34"/>
      <c r="J38" s="87" t="s">
        <v>160</v>
      </c>
      <c r="K38" s="82">
        <f>'Region and Market Data'!C64</f>
        <v>3238511.5069726333</v>
      </c>
      <c r="L38" s="69">
        <f>'Region and Market Data'!D64</f>
        <v>145216.89954405604</v>
      </c>
      <c r="M38" s="84">
        <f>'Region and Market Data'!E64</f>
        <v>4.6945706107435169E-2</v>
      </c>
      <c r="N38" s="85">
        <f>'Region and Market Data'!F64</f>
        <v>9391384.1264088266</v>
      </c>
      <c r="O38" s="85">
        <f>'Region and Market Data'!G64</f>
        <v>541796.71060638502</v>
      </c>
      <c r="P38" s="86">
        <f>'Region and Market Data'!H64</f>
        <v>6.1222821488707481E-2</v>
      </c>
    </row>
    <row r="39" spans="2:16" ht="15" thickBot="1">
      <c r="B39" s="87" t="s">
        <v>133</v>
      </c>
      <c r="C39" s="82">
        <f>'Region and Market Data'!C27</f>
        <v>1377339.5064329542</v>
      </c>
      <c r="D39" s="69">
        <f>'Region and Market Data'!D27</f>
        <v>92545.398548682686</v>
      </c>
      <c r="E39" s="84">
        <f>'Region and Market Data'!E27</f>
        <v>7.203130679131256E-2</v>
      </c>
      <c r="F39" s="85">
        <f>'Region and Market Data'!F27</f>
        <v>3702413.515614925</v>
      </c>
      <c r="G39" s="85">
        <f>'Region and Market Data'!G27</f>
        <v>263483.33150569536</v>
      </c>
      <c r="H39" s="86">
        <f>'Region and Market Data'!H27</f>
        <v>7.6617819321605177E-2</v>
      </c>
      <c r="I39" s="34"/>
      <c r="J39" s="88" t="s">
        <v>161</v>
      </c>
      <c r="K39" s="89">
        <f>'Region and Market Data'!C65</f>
        <v>5788820.1910000332</v>
      </c>
      <c r="L39" s="90">
        <f>'Region and Market Data'!D65</f>
        <v>263508.71291709505</v>
      </c>
      <c r="M39" s="91">
        <f>'Region and Market Data'!E65</f>
        <v>4.769119604611359E-2</v>
      </c>
      <c r="N39" s="92">
        <f>'Region and Market Data'!F65</f>
        <v>17010575.559694029</v>
      </c>
      <c r="O39" s="92">
        <f>'Region and Market Data'!G65</f>
        <v>747912.75341325998</v>
      </c>
      <c r="P39" s="93">
        <f>'Region and Market Data'!H65</f>
        <v>4.5989562860788709E-2</v>
      </c>
    </row>
    <row r="40" spans="2:16">
      <c r="B40" s="87" t="s">
        <v>130</v>
      </c>
      <c r="C40" s="82">
        <f>'Region and Market Data'!C28</f>
        <v>2521445.0894845831</v>
      </c>
      <c r="D40" s="69">
        <f>'Region and Market Data'!D28</f>
        <v>167941.2818082883</v>
      </c>
      <c r="E40" s="84">
        <f>'Region and Market Data'!E28</f>
        <v>7.135798177191105E-2</v>
      </c>
      <c r="F40" s="85">
        <f>'Region and Market Data'!F28</f>
        <v>6807406.7261901507</v>
      </c>
      <c r="G40" s="85">
        <f>'Region and Market Data'!G28</f>
        <v>432382.48098397348</v>
      </c>
      <c r="H40" s="86">
        <f>'Region and Market Data'!H28</f>
        <v>6.7824444951579882E-2</v>
      </c>
      <c r="I40" s="34"/>
      <c r="J40" s="34"/>
      <c r="K40" s="34"/>
      <c r="L40" s="38"/>
      <c r="M40" s="34"/>
      <c r="N40" s="34"/>
      <c r="O40" s="38"/>
      <c r="P40" s="34"/>
    </row>
    <row r="41" spans="2:16" ht="15" thickBot="1">
      <c r="B41" s="88" t="s">
        <v>127</v>
      </c>
      <c r="C41" s="89">
        <f>'Region and Market Data'!C29</f>
        <v>738261.91948340344</v>
      </c>
      <c r="D41" s="90">
        <f>'Region and Market Data'!D29</f>
        <v>45568.153826588881</v>
      </c>
      <c r="E41" s="91">
        <f>'Region and Market Data'!E29</f>
        <v>6.5783981444355863E-2</v>
      </c>
      <c r="F41" s="92">
        <f>'Region and Market Data'!F29</f>
        <v>1891653.9172285136</v>
      </c>
      <c r="G41" s="92">
        <f>'Region and Market Data'!G29</f>
        <v>165867.32549324678</v>
      </c>
      <c r="H41" s="93">
        <f>'Region and Market Data'!H29</f>
        <v>9.6111145078759883E-2</v>
      </c>
      <c r="I41" s="34"/>
      <c r="J41" s="34"/>
      <c r="K41" s="34"/>
      <c r="L41" s="38"/>
      <c r="M41" s="34"/>
      <c r="N41" s="34"/>
      <c r="O41" s="38"/>
      <c r="P41" s="34"/>
    </row>
    <row r="42" spans="2:16">
      <c r="B42" s="34"/>
      <c r="C42" s="34"/>
      <c r="D42" s="38"/>
      <c r="E42" s="45"/>
      <c r="F42" s="34"/>
      <c r="G42" s="38"/>
      <c r="H42" s="38"/>
      <c r="I42" s="34"/>
      <c r="J42" s="34"/>
      <c r="K42" s="34"/>
      <c r="L42" s="38"/>
      <c r="M42" s="34"/>
      <c r="N42" s="34"/>
      <c r="O42" s="38"/>
      <c r="P42" s="34"/>
    </row>
    <row r="43" spans="2:16" ht="15" thickBot="1">
      <c r="B43" s="34"/>
      <c r="C43" s="34"/>
      <c r="D43" s="38"/>
      <c r="E43" s="38"/>
      <c r="F43" s="34"/>
      <c r="G43" s="38"/>
      <c r="H43" s="38"/>
      <c r="I43" s="34"/>
      <c r="J43" s="34"/>
      <c r="K43" s="34"/>
      <c r="L43" s="38"/>
      <c r="M43" s="34"/>
      <c r="N43" s="34"/>
      <c r="O43" s="38"/>
      <c r="P43" s="34"/>
    </row>
    <row r="44" spans="2:16" ht="15" thickBot="1">
      <c r="B44" s="374" t="s">
        <v>61</v>
      </c>
      <c r="C44" s="357" t="s">
        <v>240</v>
      </c>
      <c r="D44" s="362"/>
      <c r="E44" s="358"/>
      <c r="F44" s="375" t="s">
        <v>33</v>
      </c>
      <c r="G44" s="376"/>
      <c r="H44" s="377"/>
      <c r="I44" s="34"/>
      <c r="J44" s="374" t="s">
        <v>62</v>
      </c>
      <c r="K44" s="357" t="s">
        <v>240</v>
      </c>
      <c r="L44" s="362"/>
      <c r="M44" s="358"/>
      <c r="N44" s="375" t="s">
        <v>33</v>
      </c>
      <c r="O44" s="376"/>
      <c r="P44" s="377"/>
    </row>
    <row r="45" spans="2:16" ht="15" thickBot="1">
      <c r="B45" s="374"/>
      <c r="C45" s="37" t="s">
        <v>30</v>
      </c>
      <c r="D45" s="37" t="s">
        <v>36</v>
      </c>
      <c r="E45" s="37" t="s">
        <v>37</v>
      </c>
      <c r="F45" s="37" t="s">
        <v>30</v>
      </c>
      <c r="G45" s="37" t="s">
        <v>36</v>
      </c>
      <c r="H45" s="37" t="s">
        <v>37</v>
      </c>
      <c r="I45" s="36"/>
      <c r="J45" s="374"/>
      <c r="K45" s="37" t="s">
        <v>30</v>
      </c>
      <c r="L45" s="37" t="s">
        <v>36</v>
      </c>
      <c r="M45" s="37" t="s">
        <v>37</v>
      </c>
      <c r="N45" s="37" t="s">
        <v>30</v>
      </c>
      <c r="O45" s="37" t="s">
        <v>36</v>
      </c>
      <c r="P45" s="37" t="s">
        <v>37</v>
      </c>
    </row>
    <row r="46" spans="2:16" ht="15" thickBot="1">
      <c r="B46" s="274" t="s">
        <v>423</v>
      </c>
      <c r="C46" s="275">
        <f>'Region and Market Data'!C30</f>
        <v>37260966.175698742</v>
      </c>
      <c r="D46" s="298">
        <f>'Region and Market Data'!D30</f>
        <v>2709178.0667560101</v>
      </c>
      <c r="E46" s="299">
        <f>'Region and Market Data'!E30</f>
        <v>7.8409200074216062E-2</v>
      </c>
      <c r="F46" s="300">
        <f>'Region and Market Data'!F30</f>
        <v>105137559.3427216</v>
      </c>
      <c r="G46" s="300">
        <f>'Region and Market Data'!G30</f>
        <v>8813636.4076660424</v>
      </c>
      <c r="H46" s="301">
        <f>'Region and Market Data'!H30</f>
        <v>9.1499973621386427E-2</v>
      </c>
      <c r="I46" s="34"/>
      <c r="J46" s="274" t="s">
        <v>424</v>
      </c>
      <c r="K46" s="275">
        <f>'Region and Market Data'!C66</f>
        <v>37584512.567277916</v>
      </c>
      <c r="L46" s="298">
        <f>'Region and Market Data'!D66</f>
        <v>2005350.8127418607</v>
      </c>
      <c r="M46" s="299">
        <f>'Region and Market Data'!E66</f>
        <v>5.636307079343135E-2</v>
      </c>
      <c r="N46" s="300">
        <f>'Region and Market Data'!F66</f>
        <v>105487205.47944251</v>
      </c>
      <c r="O46" s="300">
        <f>'Region and Market Data'!G66</f>
        <v>7367501.3352396488</v>
      </c>
      <c r="P46" s="301">
        <f>'Region and Market Data'!H66</f>
        <v>7.5086868631522863E-2</v>
      </c>
    </row>
    <row r="47" spans="2:16">
      <c r="B47" s="87" t="s">
        <v>128</v>
      </c>
      <c r="C47" s="82">
        <f>'Region and Market Data'!C31</f>
        <v>9109948.1489729546</v>
      </c>
      <c r="D47" s="69">
        <f>'Region and Market Data'!D31</f>
        <v>496359.23079413548</v>
      </c>
      <c r="E47" s="84">
        <f>'Region and Market Data'!E31</f>
        <v>5.7625135760377255E-2</v>
      </c>
      <c r="F47" s="85">
        <f>'Region and Market Data'!F31</f>
        <v>26943974.542197481</v>
      </c>
      <c r="G47" s="85">
        <f>'Region and Market Data'!G31</f>
        <v>1665091.2760227099</v>
      </c>
      <c r="H47" s="86">
        <f>'Region and Market Data'!H31</f>
        <v>6.5868862104788442E-2</v>
      </c>
      <c r="I47" s="34"/>
      <c r="J47" s="87" t="s">
        <v>162</v>
      </c>
      <c r="K47" s="82">
        <f>'Region and Market Data'!C67</f>
        <v>763699.75394939084</v>
      </c>
      <c r="L47" s="69">
        <f>'Region and Market Data'!D67</f>
        <v>63672.849799978198</v>
      </c>
      <c r="M47" s="84">
        <f>'Region and Market Data'!E67</f>
        <v>9.0957718085629413E-2</v>
      </c>
      <c r="N47" s="85">
        <f>'Region and Market Data'!F67</f>
        <v>2100486.7406765842</v>
      </c>
      <c r="O47" s="85">
        <f>'Region and Market Data'!G67</f>
        <v>199644.43926538131</v>
      </c>
      <c r="P47" s="86">
        <f>'Region and Market Data'!H67</f>
        <v>0.10502945937028202</v>
      </c>
    </row>
    <row r="48" spans="2:16">
      <c r="B48" s="87" t="s">
        <v>129</v>
      </c>
      <c r="C48" s="82">
        <f>'Region and Market Data'!C32</f>
        <v>2972126.0678492845</v>
      </c>
      <c r="D48" s="69">
        <f>'Region and Market Data'!D32</f>
        <v>265661.86748541007</v>
      </c>
      <c r="E48" s="84">
        <f>'Region and Market Data'!E32</f>
        <v>9.815827877926217E-2</v>
      </c>
      <c r="F48" s="85">
        <f>'Region and Market Data'!F32</f>
        <v>8466671.120690193</v>
      </c>
      <c r="G48" s="85">
        <f>'Region and Market Data'!G32</f>
        <v>828949.82090078667</v>
      </c>
      <c r="H48" s="86">
        <f>'Region and Market Data'!H32</f>
        <v>0.1085336566187147</v>
      </c>
      <c r="I48" s="34"/>
      <c r="J48" s="87" t="s">
        <v>163</v>
      </c>
      <c r="K48" s="82">
        <f>'Region and Market Data'!C68</f>
        <v>5133075.2064559599</v>
      </c>
      <c r="L48" s="69">
        <f>'Region and Market Data'!D68</f>
        <v>337865.73318992369</v>
      </c>
      <c r="M48" s="84">
        <f>'Region and Market Data'!E68</f>
        <v>7.0459014371232878E-2</v>
      </c>
      <c r="N48" s="85">
        <f>'Region and Market Data'!F68</f>
        <v>14975391.53647377</v>
      </c>
      <c r="O48" s="85">
        <f>'Region and Market Data'!G68</f>
        <v>1061239.7744985856</v>
      </c>
      <c r="P48" s="86">
        <f>'Region and Market Data'!H68</f>
        <v>7.6270533242188618E-2</v>
      </c>
    </row>
    <row r="49" spans="2:16">
      <c r="B49" s="87" t="s">
        <v>131</v>
      </c>
      <c r="C49" s="82">
        <f>'Region and Market Data'!C33</f>
        <v>1128702.463228533</v>
      </c>
      <c r="D49" s="69">
        <f>'Region and Market Data'!D33</f>
        <v>91434.814942726051</v>
      </c>
      <c r="E49" s="84">
        <f>'Region and Market Data'!E33</f>
        <v>8.8149683540050261E-2</v>
      </c>
      <c r="F49" s="85">
        <f>'Region and Market Data'!F33</f>
        <v>3154498.7946224338</v>
      </c>
      <c r="G49" s="85">
        <f>'Region and Market Data'!G33</f>
        <v>303136.03097026283</v>
      </c>
      <c r="H49" s="86">
        <f>'Region and Market Data'!H33</f>
        <v>0.10631268487983996</v>
      </c>
      <c r="I49" s="34"/>
      <c r="J49" s="87" t="s">
        <v>164</v>
      </c>
      <c r="K49" s="82">
        <f>'Region and Market Data'!C69</f>
        <v>1948293.4807968824</v>
      </c>
      <c r="L49" s="69">
        <f>'Region and Market Data'!D69</f>
        <v>95928.034081069753</v>
      </c>
      <c r="M49" s="84">
        <f>'Region and Market Data'!E69</f>
        <v>5.1786775795859948E-2</v>
      </c>
      <c r="N49" s="85">
        <f>'Region and Market Data'!F69</f>
        <v>5405914.9098199867</v>
      </c>
      <c r="O49" s="85">
        <f>'Region and Market Data'!G69</f>
        <v>425064.30014347099</v>
      </c>
      <c r="P49" s="86">
        <f>'Region and Market Data'!H69</f>
        <v>8.5339700676362387E-2</v>
      </c>
    </row>
    <row r="50" spans="2:16">
      <c r="B50" s="87" t="s">
        <v>132</v>
      </c>
      <c r="C50" s="82">
        <f>'Region and Market Data'!C34</f>
        <v>1241820.1064363255</v>
      </c>
      <c r="D50" s="69">
        <f>'Region and Market Data'!D34</f>
        <v>110600.75176673359</v>
      </c>
      <c r="E50" s="84">
        <f>'Region and Market Data'!E34</f>
        <v>9.7771268949900542E-2</v>
      </c>
      <c r="F50" s="85">
        <f>'Region and Market Data'!F34</f>
        <v>3373055.3349165237</v>
      </c>
      <c r="G50" s="85">
        <f>'Region and Market Data'!G34</f>
        <v>399254.55291035213</v>
      </c>
      <c r="H50" s="86">
        <f>'Region and Market Data'!H34</f>
        <v>0.13425732998866485</v>
      </c>
      <c r="I50" s="34"/>
      <c r="J50" s="87" t="s">
        <v>165</v>
      </c>
      <c r="K50" s="82">
        <f>'Region and Market Data'!C70</f>
        <v>5623718.2931323452</v>
      </c>
      <c r="L50" s="69">
        <f>'Region and Market Data'!D70</f>
        <v>269508.6618613489</v>
      </c>
      <c r="M50" s="84">
        <f>'Region and Market Data'!E70</f>
        <v>5.0335844208881347E-2</v>
      </c>
      <c r="N50" s="85">
        <f>'Region and Market Data'!F70</f>
        <v>15512942.86752036</v>
      </c>
      <c r="O50" s="85">
        <f>'Region and Market Data'!G70</f>
        <v>1132317.0118856765</v>
      </c>
      <c r="P50" s="86">
        <f>'Region and Market Data'!H70</f>
        <v>7.8739063463083347E-2</v>
      </c>
    </row>
    <row r="51" spans="2:16">
      <c r="B51" s="87" t="s">
        <v>134</v>
      </c>
      <c r="C51" s="82">
        <f>'Region and Market Data'!C35</f>
        <v>811648.01576145715</v>
      </c>
      <c r="D51" s="69">
        <f>'Region and Market Data'!D35</f>
        <v>58695.836818644544</v>
      </c>
      <c r="E51" s="84">
        <f>'Region and Market Data'!E35</f>
        <v>7.7954269155654496E-2</v>
      </c>
      <c r="F51" s="85">
        <f>'Region and Market Data'!F35</f>
        <v>2159985.8793844492</v>
      </c>
      <c r="G51" s="85">
        <f>'Region and Market Data'!G35</f>
        <v>182000.92224343191</v>
      </c>
      <c r="H51" s="86">
        <f>'Region and Market Data'!H35</f>
        <v>9.2013299487624184E-2</v>
      </c>
      <c r="I51" s="34"/>
      <c r="J51" s="87" t="s">
        <v>166</v>
      </c>
      <c r="K51" s="82">
        <f>'Region and Market Data'!C71</f>
        <v>3628540.0452863192</v>
      </c>
      <c r="L51" s="69">
        <f>'Region and Market Data'!D71</f>
        <v>164415.58626197791</v>
      </c>
      <c r="M51" s="84">
        <f>'Region and Market Data'!E71</f>
        <v>4.7462378504808396E-2</v>
      </c>
      <c r="N51" s="85">
        <f>'Region and Market Data'!F71</f>
        <v>10315176.678088387</v>
      </c>
      <c r="O51" s="85">
        <f>'Region and Market Data'!G71</f>
        <v>548887.37657340802</v>
      </c>
      <c r="P51" s="86">
        <f>'Region and Market Data'!H71</f>
        <v>5.6202244232951691E-2</v>
      </c>
    </row>
    <row r="52" spans="2:16">
      <c r="B52" s="87" t="s">
        <v>135</v>
      </c>
      <c r="C52" s="82">
        <f>'Region and Market Data'!C36</f>
        <v>2185130.7862924142</v>
      </c>
      <c r="D52" s="69">
        <f>'Region and Market Data'!D36</f>
        <v>202235.75995907211</v>
      </c>
      <c r="E52" s="84">
        <f>'Region and Market Data'!E36</f>
        <v>0.10199014938931744</v>
      </c>
      <c r="F52" s="85">
        <f>'Region and Market Data'!F36</f>
        <v>6152497.446980169</v>
      </c>
      <c r="G52" s="85">
        <f>'Region and Market Data'!G36</f>
        <v>654103.82532628532</v>
      </c>
      <c r="H52" s="86">
        <f>'Region and Market Data'!H36</f>
        <v>0.11896271353696479</v>
      </c>
      <c r="I52" s="34"/>
      <c r="J52" s="87" t="s">
        <v>167</v>
      </c>
      <c r="K52" s="82">
        <f>'Region and Market Data'!C72</f>
        <v>2674357.5178542342</v>
      </c>
      <c r="L52" s="69">
        <f>'Region and Market Data'!D72</f>
        <v>152050.23757231561</v>
      </c>
      <c r="M52" s="84">
        <f>'Region and Market Data'!E72</f>
        <v>6.0282202236406714E-2</v>
      </c>
      <c r="N52" s="85">
        <f>'Region and Market Data'!F72</f>
        <v>7193290.3448744249</v>
      </c>
      <c r="O52" s="85">
        <f>'Region and Market Data'!G72</f>
        <v>667186.72641938645</v>
      </c>
      <c r="P52" s="86">
        <f>'Region and Market Data'!H72</f>
        <v>0.10223354782977433</v>
      </c>
    </row>
    <row r="53" spans="2:16">
      <c r="B53" s="87" t="s">
        <v>136</v>
      </c>
      <c r="C53" s="82">
        <f>'Region and Market Data'!C37</f>
        <v>3930639.9255276071</v>
      </c>
      <c r="D53" s="69">
        <f>'Region and Market Data'!D37</f>
        <v>351645.98999344697</v>
      </c>
      <c r="E53" s="84">
        <f>'Region and Market Data'!E37</f>
        <v>9.8252748210081634E-2</v>
      </c>
      <c r="F53" s="85">
        <f>'Region and Market Data'!F37</f>
        <v>11100611.978512857</v>
      </c>
      <c r="G53" s="85">
        <f>'Region and Market Data'!G37</f>
        <v>1032713.6693197247</v>
      </c>
      <c r="H53" s="86">
        <f>'Region and Market Data'!H37</f>
        <v>0.10257490069965645</v>
      </c>
      <c r="I53" s="34"/>
      <c r="J53" s="87" t="s">
        <v>168</v>
      </c>
      <c r="K53" s="82">
        <f>'Region and Market Data'!C73</f>
        <v>4046705.8844302651</v>
      </c>
      <c r="L53" s="69">
        <f>'Region and Market Data'!D73</f>
        <v>114779.41743194265</v>
      </c>
      <c r="M53" s="84">
        <f>'Region and Market Data'!E73</f>
        <v>2.9191649028870718E-2</v>
      </c>
      <c r="N53" s="85">
        <f>'Region and Market Data'!F73</f>
        <v>12189459.861527633</v>
      </c>
      <c r="O53" s="85">
        <f>'Region and Market Data'!G73</f>
        <v>520048.4224461969</v>
      </c>
      <c r="P53" s="86">
        <f>'Region and Market Data'!H73</f>
        <v>4.4565094406092243E-2</v>
      </c>
    </row>
    <row r="54" spans="2:16">
      <c r="B54" s="87" t="s">
        <v>137</v>
      </c>
      <c r="C54" s="82">
        <f>'Region and Market Data'!C38</f>
        <v>2908100.8638655092</v>
      </c>
      <c r="D54" s="69">
        <f>'Region and Market Data'!D38</f>
        <v>214074.73357293941</v>
      </c>
      <c r="E54" s="84">
        <f>'Region and Market Data'!E38</f>
        <v>7.9462753224925478E-2</v>
      </c>
      <c r="F54" s="85">
        <f>'Region and Market Data'!F38</f>
        <v>8305542.8475453677</v>
      </c>
      <c r="G54" s="85">
        <f>'Region and Market Data'!G38</f>
        <v>719966.0574858617</v>
      </c>
      <c r="H54" s="86">
        <f>'Region and Market Data'!H38</f>
        <v>9.4912500052644497E-2</v>
      </c>
      <c r="I54" s="34"/>
      <c r="J54" s="87" t="s">
        <v>169</v>
      </c>
      <c r="K54" s="82">
        <f>'Region and Market Data'!C74</f>
        <v>789066.57550802978</v>
      </c>
      <c r="L54" s="69">
        <f>'Region and Market Data'!D74</f>
        <v>34296.044813143322</v>
      </c>
      <c r="M54" s="84">
        <f>'Region and Market Data'!E74</f>
        <v>4.5439035333783302E-2</v>
      </c>
      <c r="N54" s="85">
        <f>'Region and Market Data'!F74</f>
        <v>2136554.2500778101</v>
      </c>
      <c r="O54" s="85">
        <f>'Region and Market Data'!G74</f>
        <v>116016.8692986567</v>
      </c>
      <c r="P54" s="86">
        <f>'Region and Market Data'!H74</f>
        <v>5.7418818578807304E-2</v>
      </c>
    </row>
    <row r="55" spans="2:16" ht="15" thickBot="1">
      <c r="B55" s="88" t="s">
        <v>138</v>
      </c>
      <c r="C55" s="89">
        <f>'Region and Market Data'!C39</f>
        <v>2108293.3608249337</v>
      </c>
      <c r="D55" s="90">
        <f>'Region and Market Data'!D39</f>
        <v>133923.90266440483</v>
      </c>
      <c r="E55" s="91">
        <f>'Region and Market Data'!E39</f>
        <v>6.7831226881506973E-2</v>
      </c>
      <c r="F55" s="92">
        <f>'Region and Market Data'!F39</f>
        <v>5708599.7890878888</v>
      </c>
      <c r="G55" s="92">
        <f>'Region and Market Data'!G39</f>
        <v>467863.93486097082</v>
      </c>
      <c r="H55" s="93">
        <f>'Region and Market Data'!H39</f>
        <v>8.9274473637822246E-2</v>
      </c>
      <c r="I55" s="34"/>
      <c r="J55" s="88" t="s">
        <v>170</v>
      </c>
      <c r="K55" s="89">
        <f>'Region and Market Data'!C75</f>
        <v>3280561.5294320188</v>
      </c>
      <c r="L55" s="90">
        <f>'Region and Market Data'!D75</f>
        <v>216807.53204976022</v>
      </c>
      <c r="M55" s="91">
        <f>'Region and Market Data'!E75</f>
        <v>7.0765320007743937E-2</v>
      </c>
      <c r="N55" s="92">
        <f>'Region and Market Data'!F75</f>
        <v>8696831.7422245592</v>
      </c>
      <c r="O55" s="92">
        <f>'Region and Market Data'!G75</f>
        <v>694646.67749038711</v>
      </c>
      <c r="P55" s="93">
        <f>'Region and Market Data'!H75</f>
        <v>8.6807124787917272E-2</v>
      </c>
    </row>
  </sheetData>
  <mergeCells count="26"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</mergeCells>
  <conditionalFormatting sqref="B6:P55">
    <cfRule type="cellIs" dxfId="70" priority="1" operator="lessThan">
      <formula>0</formula>
    </cfRule>
  </conditionalFormatting>
  <conditionalFormatting sqref="C4:E4">
    <cfRule type="cellIs" dxfId="69" priority="8" operator="lessThan">
      <formula>0</formula>
    </cfRule>
  </conditionalFormatting>
  <conditionalFormatting sqref="K4:M4">
    <cfRule type="cellIs" dxfId="68" priority="7" operator="less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AA702"/>
  <sheetViews>
    <sheetView zoomScale="50" zoomScaleNormal="50" workbookViewId="0">
      <selection activeCell="C4" sqref="C4:I210"/>
    </sheetView>
  </sheetViews>
  <sheetFormatPr defaultColWidth="14.453125" defaultRowHeight="14.5"/>
  <cols>
    <col min="1" max="1" width="11.7265625" bestFit="1" customWidth="1"/>
    <col min="2" max="2" width="48.453125" bestFit="1" customWidth="1"/>
    <col min="3" max="3" width="13.7265625" bestFit="1" customWidth="1"/>
    <col min="4" max="4" width="15" bestFit="1" customWidth="1"/>
    <col min="5" max="5" width="16.81640625" bestFit="1" customWidth="1"/>
    <col min="6" max="6" width="14.6328125" bestFit="1" customWidth="1"/>
    <col min="7" max="7" width="15" bestFit="1" customWidth="1"/>
    <col min="8" max="8" width="16.81640625" bestFit="1" customWidth="1"/>
    <col min="9" max="9" width="6.453125" bestFit="1" customWidth="1"/>
    <col min="10" max="11" width="13.36328125" customWidth="1"/>
    <col min="12" max="12" width="48.453125" bestFit="1" customWidth="1"/>
    <col min="13" max="13" width="48.1796875" customWidth="1"/>
    <col min="14" max="14" width="13.7265625" bestFit="1" customWidth="1"/>
    <col min="15" max="15" width="11.36328125" bestFit="1" customWidth="1"/>
    <col min="16" max="16" width="6.453125" bestFit="1" customWidth="1"/>
    <col min="17" max="17" width="14.6328125" bestFit="1" customWidth="1"/>
    <col min="18" max="18" width="13.1796875" bestFit="1" customWidth="1"/>
    <col min="19" max="19" width="6.26953125" bestFit="1" customWidth="1"/>
    <col min="20" max="20" width="6.453125" bestFit="1" customWidth="1"/>
    <col min="21" max="21" width="9.54296875" bestFit="1" customWidth="1"/>
    <col min="22" max="22" width="22.08984375" bestFit="1" customWidth="1"/>
    <col min="23" max="23" width="14.6328125" bestFit="1" customWidth="1"/>
    <col min="24" max="24" width="16.08984375" bestFit="1" customWidth="1"/>
    <col min="25" max="25" width="23.1796875" bestFit="1" customWidth="1"/>
    <col min="26" max="26" width="13.36328125" bestFit="1" customWidth="1"/>
    <col min="27" max="27" width="15.7265625" bestFit="1" customWidth="1"/>
  </cols>
  <sheetData>
    <row r="1" spans="1:20" ht="15" customHeight="1">
      <c r="A1" s="14" t="s">
        <v>1</v>
      </c>
      <c r="B1" s="386" t="s">
        <v>0</v>
      </c>
      <c r="C1" s="386" t="s">
        <v>11</v>
      </c>
      <c r="D1" s="386"/>
      <c r="E1" s="386"/>
      <c r="F1" s="386"/>
      <c r="G1" s="386"/>
      <c r="H1" s="386"/>
      <c r="I1" s="162"/>
      <c r="J1" s="162"/>
      <c r="K1" s="162"/>
    </row>
    <row r="2" spans="1:20" ht="15" customHeight="1">
      <c r="A2" s="238"/>
      <c r="B2" s="387"/>
      <c r="C2" s="386" t="s">
        <v>3</v>
      </c>
      <c r="D2" s="386"/>
      <c r="E2" s="386"/>
      <c r="F2" s="386" t="s">
        <v>6</v>
      </c>
      <c r="G2" s="386"/>
      <c r="H2" s="386"/>
      <c r="I2" s="162"/>
      <c r="J2" s="162"/>
      <c r="K2" s="162"/>
    </row>
    <row r="3" spans="1:20">
      <c r="A3" s="206"/>
      <c r="B3" s="387"/>
      <c r="C3" s="237" t="s">
        <v>8</v>
      </c>
      <c r="D3" s="237" t="s">
        <v>9</v>
      </c>
      <c r="E3" s="237" t="s">
        <v>10</v>
      </c>
      <c r="F3" s="237" t="s">
        <v>8</v>
      </c>
      <c r="G3" s="237" t="s">
        <v>9</v>
      </c>
      <c r="H3" s="237" t="s">
        <v>10</v>
      </c>
      <c r="I3" s="162"/>
      <c r="J3" s="162"/>
      <c r="K3" s="162"/>
    </row>
    <row r="4" spans="1:20">
      <c r="A4" s="381" t="s">
        <v>332</v>
      </c>
      <c r="B4" s="255" t="s">
        <v>346</v>
      </c>
      <c r="C4" s="314">
        <v>46776992.894907989</v>
      </c>
      <c r="D4" s="314">
        <v>3645339.4385600761</v>
      </c>
      <c r="E4" s="315">
        <v>8.4516570695565868E-2</v>
      </c>
      <c r="F4" s="316">
        <v>130014094.06037478</v>
      </c>
      <c r="G4" s="316">
        <v>11857644.938526854</v>
      </c>
      <c r="H4" s="315">
        <v>0.10035546114202153</v>
      </c>
      <c r="I4" s="303">
        <v>4.5982283897854158E-2</v>
      </c>
      <c r="J4" s="309"/>
      <c r="K4" s="309"/>
      <c r="L4" s="308" t="s">
        <v>346</v>
      </c>
      <c r="M4" s="313" t="s">
        <v>518</v>
      </c>
      <c r="N4" s="314">
        <v>46776992.894907989</v>
      </c>
      <c r="O4" s="314">
        <v>3645339.4385600761</v>
      </c>
      <c r="P4" s="315">
        <v>8.4516570695565868E-2</v>
      </c>
      <c r="Q4" s="316">
        <v>130014094.06037478</v>
      </c>
      <c r="R4" s="316">
        <v>11857644.938526854</v>
      </c>
      <c r="S4" s="315">
        <v>0.10035546114202153</v>
      </c>
      <c r="T4" s="303">
        <v>4.5982283897854158E-2</v>
      </c>
    </row>
    <row r="5" spans="1:20">
      <c r="A5" s="382"/>
      <c r="B5" s="255" t="s">
        <v>367</v>
      </c>
      <c r="C5" s="326">
        <v>3523646.5699242782</v>
      </c>
      <c r="D5" s="326">
        <v>235430.17666401248</v>
      </c>
      <c r="E5" s="319">
        <v>7.1598139692559445E-2</v>
      </c>
      <c r="F5" s="320">
        <v>9391278.3714386877</v>
      </c>
      <c r="G5" s="320">
        <v>744286.15559579059</v>
      </c>
      <c r="H5" s="319">
        <v>8.6074572176914887E-2</v>
      </c>
      <c r="I5" s="304">
        <v>3.4123743517368819E-2</v>
      </c>
      <c r="J5" s="310"/>
      <c r="K5" s="310"/>
      <c r="L5" s="307" t="s">
        <v>367</v>
      </c>
      <c r="M5" s="318" t="s">
        <v>519</v>
      </c>
      <c r="N5" s="326">
        <v>3523646.5699242782</v>
      </c>
      <c r="O5" s="326">
        <v>235430.17666401248</v>
      </c>
      <c r="P5" s="319">
        <v>7.1598139692559445E-2</v>
      </c>
      <c r="Q5" s="320">
        <v>9391278.3714386877</v>
      </c>
      <c r="R5" s="320">
        <v>744286.15559579059</v>
      </c>
      <c r="S5" s="319">
        <v>8.6074572176914887E-2</v>
      </c>
      <c r="T5" s="304">
        <v>3.4123743517368819E-2</v>
      </c>
    </row>
    <row r="6" spans="1:20">
      <c r="A6" s="382"/>
      <c r="B6" s="255" t="s">
        <v>368</v>
      </c>
      <c r="C6" s="314">
        <v>8655558.8653520457</v>
      </c>
      <c r="D6" s="314">
        <v>683071.31516686268</v>
      </c>
      <c r="E6" s="315">
        <v>8.5678567807985662E-2</v>
      </c>
      <c r="F6" s="316">
        <v>24125614.081955563</v>
      </c>
      <c r="G6" s="316">
        <v>2303637.5656127334</v>
      </c>
      <c r="H6" s="315">
        <v>0.105565028167247</v>
      </c>
      <c r="I6" s="303">
        <v>2.1900244851875719E-2</v>
      </c>
      <c r="J6" s="309"/>
      <c r="K6" s="309"/>
      <c r="L6" s="308" t="s">
        <v>368</v>
      </c>
      <c r="M6" s="313" t="s">
        <v>520</v>
      </c>
      <c r="N6" s="314">
        <v>8655558.8653520457</v>
      </c>
      <c r="O6" s="314">
        <v>683071.31516686268</v>
      </c>
      <c r="P6" s="315">
        <v>8.5678567807985662E-2</v>
      </c>
      <c r="Q6" s="316">
        <v>24125614.081955563</v>
      </c>
      <c r="R6" s="316">
        <v>2303637.5656127334</v>
      </c>
      <c r="S6" s="315">
        <v>0.105565028167247</v>
      </c>
      <c r="T6" s="303">
        <v>2.1900244851875719E-2</v>
      </c>
    </row>
    <row r="7" spans="1:20">
      <c r="A7" s="382"/>
      <c r="B7" s="255" t="s">
        <v>369</v>
      </c>
      <c r="C7" s="326">
        <v>3542466.2258633068</v>
      </c>
      <c r="D7" s="326">
        <v>301903.07123104576</v>
      </c>
      <c r="E7" s="319">
        <v>9.3163767167903172E-2</v>
      </c>
      <c r="F7" s="320">
        <v>9532191.5683304295</v>
      </c>
      <c r="G7" s="320">
        <v>1072909.3044854943</v>
      </c>
      <c r="H7" s="319">
        <v>0.12683219107974683</v>
      </c>
      <c r="I7" s="304">
        <v>7.3773049281506298E-2</v>
      </c>
      <c r="J7" s="310"/>
      <c r="K7" s="310"/>
      <c r="L7" s="307" t="s">
        <v>369</v>
      </c>
      <c r="M7" s="318" t="s">
        <v>521</v>
      </c>
      <c r="N7" s="326">
        <v>3542466.2258633068</v>
      </c>
      <c r="O7" s="326">
        <v>301903.07123104576</v>
      </c>
      <c r="P7" s="319">
        <v>9.3163767167903172E-2</v>
      </c>
      <c r="Q7" s="320">
        <v>9532191.5683304295</v>
      </c>
      <c r="R7" s="320">
        <v>1072909.3044854943</v>
      </c>
      <c r="S7" s="319">
        <v>0.12683219107974683</v>
      </c>
      <c r="T7" s="304">
        <v>7.3773049281506298E-2</v>
      </c>
    </row>
    <row r="8" spans="1:20">
      <c r="A8" s="382"/>
      <c r="B8" s="255" t="s">
        <v>370</v>
      </c>
      <c r="C8" s="314">
        <v>9849162.673927065</v>
      </c>
      <c r="D8" s="314">
        <v>827497.46562151425</v>
      </c>
      <c r="E8" s="315">
        <v>9.1723362208087841E-2</v>
      </c>
      <c r="F8" s="316">
        <v>27763151.293999691</v>
      </c>
      <c r="G8" s="316">
        <v>2521029.9326164275</v>
      </c>
      <c r="H8" s="315">
        <v>9.9873932801592222E-2</v>
      </c>
      <c r="I8" s="303">
        <v>4.2893277674088098E-2</v>
      </c>
      <c r="J8" s="309"/>
      <c r="K8" s="309"/>
      <c r="L8" s="308" t="s">
        <v>371</v>
      </c>
      <c r="M8" s="313" t="s">
        <v>522</v>
      </c>
      <c r="N8" s="314">
        <v>9849162.673927065</v>
      </c>
      <c r="O8" s="314">
        <v>827497.46562151425</v>
      </c>
      <c r="P8" s="315">
        <v>9.1723362208087841E-2</v>
      </c>
      <c r="Q8" s="316">
        <v>27763151.293999691</v>
      </c>
      <c r="R8" s="316">
        <v>2521029.9326164275</v>
      </c>
      <c r="S8" s="315">
        <v>9.9873932801592222E-2</v>
      </c>
      <c r="T8" s="303">
        <v>4.2893277674088098E-2</v>
      </c>
    </row>
    <row r="9" spans="1:20">
      <c r="A9" s="382"/>
      <c r="B9" s="255" t="s">
        <v>371</v>
      </c>
      <c r="C9" s="326">
        <v>4648423.0755189518</v>
      </c>
      <c r="D9" s="326">
        <v>379227.8617387712</v>
      </c>
      <c r="E9" s="319">
        <v>8.8828887588623978E-2</v>
      </c>
      <c r="F9" s="320">
        <v>12930443.177848274</v>
      </c>
      <c r="G9" s="320">
        <v>1218397.4205969367</v>
      </c>
      <c r="H9" s="319">
        <v>0.1040294279795299</v>
      </c>
      <c r="I9" s="304">
        <v>5.6583377416102247E-2</v>
      </c>
      <c r="J9" s="310"/>
      <c r="K9" s="310"/>
      <c r="L9" s="307" t="s">
        <v>372</v>
      </c>
      <c r="M9" s="318" t="s">
        <v>523</v>
      </c>
      <c r="N9" s="326">
        <v>4648423.0755189518</v>
      </c>
      <c r="O9" s="326">
        <v>379227.8617387712</v>
      </c>
      <c r="P9" s="319">
        <v>8.8828887588623978E-2</v>
      </c>
      <c r="Q9" s="320">
        <v>12930443.177848274</v>
      </c>
      <c r="R9" s="320">
        <v>1218397.4205969367</v>
      </c>
      <c r="S9" s="319">
        <v>0.1040294279795299</v>
      </c>
      <c r="T9" s="304">
        <v>5.6583377416102247E-2</v>
      </c>
    </row>
    <row r="10" spans="1:20">
      <c r="A10" s="382"/>
      <c r="B10" s="255" t="s">
        <v>372</v>
      </c>
      <c r="C10" s="314">
        <v>5898251.1172339115</v>
      </c>
      <c r="D10" s="314">
        <v>493025.73069905955</v>
      </c>
      <c r="E10" s="315">
        <v>9.121279788392421E-2</v>
      </c>
      <c r="F10" s="316">
        <v>16212808.400608439</v>
      </c>
      <c r="G10" s="316">
        <v>1595461.7909897566</v>
      </c>
      <c r="H10" s="315">
        <v>0.10914852288854474</v>
      </c>
      <c r="I10" s="303">
        <v>6.6599879791761601E-2</v>
      </c>
      <c r="J10" s="309"/>
      <c r="K10" s="309"/>
      <c r="L10" s="308" t="s">
        <v>373</v>
      </c>
      <c r="M10" s="313" t="s">
        <v>524</v>
      </c>
      <c r="N10" s="314">
        <v>5898251.1172339115</v>
      </c>
      <c r="O10" s="314">
        <v>493025.73069905955</v>
      </c>
      <c r="P10" s="315">
        <v>9.121279788392421E-2</v>
      </c>
      <c r="Q10" s="316">
        <v>16212808.400608439</v>
      </c>
      <c r="R10" s="316">
        <v>1595461.7909897566</v>
      </c>
      <c r="S10" s="315">
        <v>0.10914852288854474</v>
      </c>
      <c r="T10" s="303">
        <v>6.6599879791761601E-2</v>
      </c>
    </row>
    <row r="11" spans="1:20">
      <c r="A11" s="382"/>
      <c r="B11" s="255" t="s">
        <v>373</v>
      </c>
      <c r="C11" s="326">
        <v>9049770.9573207218</v>
      </c>
      <c r="D11" s="326">
        <v>609207.68178114295</v>
      </c>
      <c r="E11" s="319">
        <v>7.2176187997618935E-2</v>
      </c>
      <c r="F11" s="320">
        <v>25901555.88295085</v>
      </c>
      <c r="G11" s="320">
        <v>2074858.9036205001</v>
      </c>
      <c r="H11" s="319">
        <v>8.7081264575632936E-2</v>
      </c>
      <c r="I11" s="304">
        <v>4.3831756725753658E-2</v>
      </c>
      <c r="J11" s="310"/>
      <c r="K11" s="310"/>
      <c r="L11" s="307" t="s">
        <v>374</v>
      </c>
      <c r="M11" s="318" t="s">
        <v>525</v>
      </c>
      <c r="N11" s="326">
        <v>9049770.9573207218</v>
      </c>
      <c r="O11" s="326">
        <v>609207.68178114295</v>
      </c>
      <c r="P11" s="319">
        <v>7.2176187997618935E-2</v>
      </c>
      <c r="Q11" s="320">
        <v>25901555.88295085</v>
      </c>
      <c r="R11" s="320">
        <v>2074858.9036205001</v>
      </c>
      <c r="S11" s="319">
        <v>8.7081264575632936E-2</v>
      </c>
      <c r="T11" s="304">
        <v>4.3831756725753658E-2</v>
      </c>
    </row>
    <row r="12" spans="1:20">
      <c r="A12" s="382"/>
      <c r="B12" s="255" t="s">
        <v>374</v>
      </c>
      <c r="C12" s="314">
        <v>1609713.409767118</v>
      </c>
      <c r="D12" s="314">
        <v>115976.13565815752</v>
      </c>
      <c r="E12" s="315">
        <v>7.7641589098952649E-2</v>
      </c>
      <c r="F12" s="316">
        <v>4157051.2832428454</v>
      </c>
      <c r="G12" s="316">
        <v>327063.86500922358</v>
      </c>
      <c r="H12" s="315">
        <v>8.5395545544654658E-2</v>
      </c>
      <c r="I12" s="303">
        <v>7.7864662016817285E-2</v>
      </c>
      <c r="J12" s="309"/>
      <c r="K12" s="309"/>
      <c r="L12" s="308" t="s">
        <v>370</v>
      </c>
      <c r="M12" s="313" t="s">
        <v>526</v>
      </c>
      <c r="N12" s="314">
        <v>1609713.409767118</v>
      </c>
      <c r="O12" s="314">
        <v>115976.13565815752</v>
      </c>
      <c r="P12" s="315">
        <v>7.7641589098952649E-2</v>
      </c>
      <c r="Q12" s="316">
        <v>4157051.2832428454</v>
      </c>
      <c r="R12" s="316">
        <v>327063.86500922358</v>
      </c>
      <c r="S12" s="315">
        <v>8.5395545544654658E-2</v>
      </c>
      <c r="T12" s="303">
        <v>7.7864662016817285E-2</v>
      </c>
    </row>
    <row r="13" spans="1:20">
      <c r="A13" s="382"/>
      <c r="B13" s="255" t="s">
        <v>375</v>
      </c>
      <c r="C13" s="326">
        <v>39130630.029730096</v>
      </c>
      <c r="D13" s="326">
        <v>2613348.1244715676</v>
      </c>
      <c r="E13" s="319">
        <v>7.1564694526052408E-2</v>
      </c>
      <c r="F13" s="320">
        <v>108682528.87996496</v>
      </c>
      <c r="G13" s="320">
        <v>8521814.427554518</v>
      </c>
      <c r="H13" s="319">
        <v>8.5081406159532774E-2</v>
      </c>
      <c r="I13" s="304">
        <v>3.9467739566421542E-3</v>
      </c>
      <c r="J13" s="310"/>
      <c r="K13" s="310"/>
      <c r="L13" s="307" t="s">
        <v>375</v>
      </c>
      <c r="M13" s="318" t="s">
        <v>527</v>
      </c>
      <c r="N13" s="326">
        <v>39130630.029730096</v>
      </c>
      <c r="O13" s="326">
        <v>2613348.1244715676</v>
      </c>
      <c r="P13" s="319">
        <v>7.1564694526052408E-2</v>
      </c>
      <c r="Q13" s="320">
        <v>108682528.87996496</v>
      </c>
      <c r="R13" s="320">
        <v>8521814.427554518</v>
      </c>
      <c r="S13" s="319">
        <v>8.5081406159532774E-2</v>
      </c>
      <c r="T13" s="304">
        <v>3.9467739566421542E-3</v>
      </c>
    </row>
    <row r="14" spans="1:20">
      <c r="A14" s="382"/>
      <c r="B14" s="255" t="s">
        <v>404</v>
      </c>
      <c r="C14" s="314">
        <v>2694864.5712934295</v>
      </c>
      <c r="D14" s="314">
        <v>147493.17776167486</v>
      </c>
      <c r="E14" s="315">
        <v>5.7900146847918298E-2</v>
      </c>
      <c r="F14" s="316">
        <v>7428521.9247491034</v>
      </c>
      <c r="G14" s="316">
        <v>518245.34850017354</v>
      </c>
      <c r="H14" s="315">
        <v>7.4996325079290826E-2</v>
      </c>
      <c r="I14" s="303">
        <v>2.6239468658220692E-2</v>
      </c>
      <c r="J14" s="309"/>
      <c r="K14" s="309"/>
      <c r="L14" s="308" t="s">
        <v>404</v>
      </c>
      <c r="M14" s="313" t="s">
        <v>528</v>
      </c>
      <c r="N14" s="314">
        <v>2694864.5712934295</v>
      </c>
      <c r="O14" s="314">
        <v>147493.17776167486</v>
      </c>
      <c r="P14" s="315">
        <v>5.7900146847918298E-2</v>
      </c>
      <c r="Q14" s="316">
        <v>7428521.9247491034</v>
      </c>
      <c r="R14" s="316">
        <v>518245.34850017354</v>
      </c>
      <c r="S14" s="315">
        <v>7.4996325079290826E-2</v>
      </c>
      <c r="T14" s="303">
        <v>2.6239468658220692E-2</v>
      </c>
    </row>
    <row r="15" spans="1:20">
      <c r="A15" s="382"/>
      <c r="B15" s="255" t="s">
        <v>376</v>
      </c>
      <c r="C15" s="326">
        <v>2689558.930082072</v>
      </c>
      <c r="D15" s="326">
        <v>168008.26821204834</v>
      </c>
      <c r="E15" s="319">
        <v>6.6628948112210692E-2</v>
      </c>
      <c r="F15" s="320">
        <v>6866046.3603179865</v>
      </c>
      <c r="G15" s="320">
        <v>499087.13544386439</v>
      </c>
      <c r="H15" s="319">
        <v>7.8387047539751065E-2</v>
      </c>
      <c r="I15" s="304">
        <v>3.3908780839947181E-2</v>
      </c>
      <c r="J15" s="310"/>
      <c r="K15" s="310"/>
      <c r="L15" s="307" t="s">
        <v>376</v>
      </c>
      <c r="M15" s="318" t="s">
        <v>529</v>
      </c>
      <c r="N15" s="326">
        <v>2689558.930082072</v>
      </c>
      <c r="O15" s="326">
        <v>168008.26821204834</v>
      </c>
      <c r="P15" s="319">
        <v>6.6628948112210692E-2</v>
      </c>
      <c r="Q15" s="320">
        <v>6866046.3603179865</v>
      </c>
      <c r="R15" s="320">
        <v>499087.13544386439</v>
      </c>
      <c r="S15" s="319">
        <v>7.8387047539751065E-2</v>
      </c>
      <c r="T15" s="304">
        <v>3.3908780839947181E-2</v>
      </c>
    </row>
    <row r="16" spans="1:20">
      <c r="A16" s="382"/>
      <c r="B16" s="255" t="s">
        <v>377</v>
      </c>
      <c r="C16" s="314">
        <v>23581968.690131318</v>
      </c>
      <c r="D16" s="314">
        <v>1586158.0018967837</v>
      </c>
      <c r="E16" s="315">
        <v>7.2111822763832614E-2</v>
      </c>
      <c r="F16" s="316">
        <v>65607427.227510065</v>
      </c>
      <c r="G16" s="316">
        <v>5280503.9746143073</v>
      </c>
      <c r="H16" s="315">
        <v>8.753146505546075E-2</v>
      </c>
      <c r="I16" s="303">
        <v>-9.2452642803022896E-3</v>
      </c>
      <c r="J16" s="309"/>
      <c r="K16" s="309"/>
      <c r="L16" s="308" t="s">
        <v>377</v>
      </c>
      <c r="M16" s="313" t="s">
        <v>530</v>
      </c>
      <c r="N16" s="314">
        <v>23581968.690131318</v>
      </c>
      <c r="O16" s="314">
        <v>1586158.0018967837</v>
      </c>
      <c r="P16" s="315">
        <v>7.2111822763832614E-2</v>
      </c>
      <c r="Q16" s="316">
        <v>65607427.227510065</v>
      </c>
      <c r="R16" s="316">
        <v>5280503.9746143073</v>
      </c>
      <c r="S16" s="315">
        <v>8.753146505546075E-2</v>
      </c>
      <c r="T16" s="303">
        <v>-9.2452642803022896E-3</v>
      </c>
    </row>
    <row r="17" spans="1:27">
      <c r="A17" s="382"/>
      <c r="B17" s="255" t="s">
        <v>378</v>
      </c>
      <c r="C17" s="326">
        <v>6705375.6893305155</v>
      </c>
      <c r="D17" s="326">
        <v>446552.40713829733</v>
      </c>
      <c r="E17" s="319">
        <v>7.1347661853441519E-2</v>
      </c>
      <c r="F17" s="320">
        <v>19520948.425658841</v>
      </c>
      <c r="G17" s="320">
        <v>1406650.5484317206</v>
      </c>
      <c r="H17" s="319">
        <v>7.7654157945593313E-2</v>
      </c>
      <c r="I17" s="304">
        <v>2.386717735881053E-2</v>
      </c>
      <c r="J17" s="310"/>
      <c r="K17" s="310"/>
      <c r="L17" s="307" t="s">
        <v>378</v>
      </c>
      <c r="M17" s="318" t="s">
        <v>531</v>
      </c>
      <c r="N17" s="326">
        <v>6705375.6893305155</v>
      </c>
      <c r="O17" s="326">
        <v>446552.40713829733</v>
      </c>
      <c r="P17" s="319">
        <v>7.1347661853441519E-2</v>
      </c>
      <c r="Q17" s="320">
        <v>19520948.425658841</v>
      </c>
      <c r="R17" s="320">
        <v>1406650.5484317206</v>
      </c>
      <c r="S17" s="319">
        <v>7.7654157945593313E-2</v>
      </c>
      <c r="T17" s="304">
        <v>2.386717735881053E-2</v>
      </c>
    </row>
    <row r="18" spans="1:27">
      <c r="A18" s="382"/>
      <c r="B18" s="255" t="s">
        <v>379</v>
      </c>
      <c r="C18" s="327">
        <v>1104641.5115124583</v>
      </c>
      <c r="D18" s="327">
        <v>93957.790646851063</v>
      </c>
      <c r="E18" s="327">
        <v>9.2964582991779315E-2</v>
      </c>
      <c r="F18" s="327">
        <v>2955989.6943133622</v>
      </c>
      <c r="G18" s="327">
        <v>273814.31983309984</v>
      </c>
      <c r="H18" s="327">
        <v>0.10208665788163017</v>
      </c>
      <c r="I18" s="305">
        <v>6.0940778391679981E-2</v>
      </c>
      <c r="J18" s="311"/>
      <c r="K18" s="311"/>
      <c r="L18" s="308" t="s">
        <v>379</v>
      </c>
      <c r="M18" s="313" t="s">
        <v>532</v>
      </c>
      <c r="N18" s="327">
        <v>1104641.5115124583</v>
      </c>
      <c r="O18" s="327">
        <v>93957.790646851063</v>
      </c>
      <c r="P18" s="327">
        <v>9.2964582991779315E-2</v>
      </c>
      <c r="Q18" s="327">
        <v>2955989.6943133622</v>
      </c>
      <c r="R18" s="327">
        <v>273814.31983309984</v>
      </c>
      <c r="S18" s="327">
        <v>0.10208665788163017</v>
      </c>
      <c r="T18" s="305">
        <v>6.0940778391679981E-2</v>
      </c>
    </row>
    <row r="19" spans="1:27">
      <c r="A19" s="382"/>
      <c r="B19" s="255" t="s">
        <v>380</v>
      </c>
      <c r="C19" s="326">
        <v>570659.02401060786</v>
      </c>
      <c r="D19" s="326">
        <v>44642.743626009906</v>
      </c>
      <c r="E19" s="319">
        <v>8.4869509349348018E-2</v>
      </c>
      <c r="F19" s="320">
        <v>1578516.7205254333</v>
      </c>
      <c r="G19" s="320">
        <v>142785.57267561718</v>
      </c>
      <c r="H19" s="319">
        <v>9.945146964977121E-2</v>
      </c>
      <c r="I19" s="304">
        <v>6.3927657768598128E-2</v>
      </c>
      <c r="J19" s="310"/>
      <c r="K19" s="310"/>
      <c r="L19" s="307" t="s">
        <v>380</v>
      </c>
      <c r="M19" s="318" t="s">
        <v>533</v>
      </c>
      <c r="N19" s="326">
        <v>570659.02401060786</v>
      </c>
      <c r="O19" s="326">
        <v>44642.743626009906</v>
      </c>
      <c r="P19" s="319">
        <v>8.4869509349348018E-2</v>
      </c>
      <c r="Q19" s="320">
        <v>1578516.7205254333</v>
      </c>
      <c r="R19" s="320">
        <v>142785.57267561718</v>
      </c>
      <c r="S19" s="319">
        <v>9.945146964977121E-2</v>
      </c>
      <c r="T19" s="304">
        <v>6.3927657768598128E-2</v>
      </c>
      <c r="V19" s="273">
        <v>721332.21774126112</v>
      </c>
      <c r="W19" s="273">
        <v>12764.758498217445</v>
      </c>
      <c r="X19" s="273">
        <v>1.80148810557204E-2</v>
      </c>
      <c r="Y19" s="273">
        <v>2011106.7927589137</v>
      </c>
      <c r="Z19" s="273">
        <v>124023.04054599861</v>
      </c>
      <c r="AA19" s="273">
        <v>6.572206474702634E-2</v>
      </c>
    </row>
    <row r="20" spans="1:27">
      <c r="A20" s="382"/>
      <c r="B20" s="302" t="s">
        <v>437</v>
      </c>
      <c r="C20" s="314">
        <v>1749353.9724471308</v>
      </c>
      <c r="D20" s="314">
        <v>108684.63109104591</v>
      </c>
      <c r="E20" s="315">
        <v>6.6244079993116295E-2</v>
      </c>
      <c r="F20" s="316">
        <v>4688200.1108854422</v>
      </c>
      <c r="G20" s="316">
        <v>360519.02040847391</v>
      </c>
      <c r="H20" s="315">
        <v>8.3305357504690786E-2</v>
      </c>
      <c r="I20" s="303">
        <v>-2.1607004366427048E-2</v>
      </c>
      <c r="J20" s="309"/>
      <c r="K20" s="309"/>
      <c r="L20" s="308" t="s">
        <v>438</v>
      </c>
      <c r="M20" s="313" t="s">
        <v>534</v>
      </c>
      <c r="N20" s="314">
        <v>1749353.9724471308</v>
      </c>
      <c r="O20" s="314">
        <v>108684.63109104591</v>
      </c>
      <c r="P20" s="315">
        <v>6.6244079993116295E-2</v>
      </c>
      <c r="Q20" s="316">
        <v>4688200.1108854422</v>
      </c>
      <c r="R20" s="316">
        <v>360519.02040847391</v>
      </c>
      <c r="S20" s="315">
        <v>8.3305357504690786E-2</v>
      </c>
      <c r="T20" s="303">
        <v>-2.1607004366427048E-2</v>
      </c>
    </row>
    <row r="21" spans="1:27">
      <c r="A21" s="382"/>
      <c r="B21" s="255" t="s">
        <v>347</v>
      </c>
      <c r="C21" s="326">
        <v>35854457.98375833</v>
      </c>
      <c r="D21" s="326">
        <v>2301801.6062401161</v>
      </c>
      <c r="E21" s="319">
        <v>6.8602663835058572E-2</v>
      </c>
      <c r="F21" s="320">
        <v>95737861.436795697</v>
      </c>
      <c r="G21" s="320">
        <v>6390638.2700202465</v>
      </c>
      <c r="H21" s="319">
        <v>7.1525874487352412E-2</v>
      </c>
      <c r="I21" s="306">
        <v>3.6394635563709837E-2</v>
      </c>
      <c r="J21" s="312"/>
      <c r="K21" s="312"/>
      <c r="L21" s="307" t="s">
        <v>439</v>
      </c>
      <c r="M21" s="318" t="s">
        <v>535</v>
      </c>
      <c r="N21" s="326">
        <v>35854457.98375833</v>
      </c>
      <c r="O21" s="326">
        <v>2301801.6062401161</v>
      </c>
      <c r="P21" s="319">
        <v>6.8602663835058572E-2</v>
      </c>
      <c r="Q21" s="320">
        <v>95737861.436795697</v>
      </c>
      <c r="R21" s="320">
        <v>6390638.2700202465</v>
      </c>
      <c r="S21" s="319">
        <v>7.1525874487352412E-2</v>
      </c>
      <c r="T21" s="306">
        <v>3.6394635563709837E-2</v>
      </c>
    </row>
    <row r="22" spans="1:27">
      <c r="A22" s="382"/>
      <c r="B22" s="255" t="s">
        <v>405</v>
      </c>
      <c r="C22" s="314">
        <v>2145164.1811251068</v>
      </c>
      <c r="D22" s="314">
        <v>168579.78036720213</v>
      </c>
      <c r="E22" s="315">
        <v>8.528843003241432E-2</v>
      </c>
      <c r="F22" s="316">
        <v>5504561.8955341885</v>
      </c>
      <c r="G22" s="316">
        <v>524009.17730784882</v>
      </c>
      <c r="H22" s="315">
        <v>0.10521104924564627</v>
      </c>
      <c r="I22" s="303">
        <v>8.6831245148910732E-2</v>
      </c>
      <c r="J22" s="309"/>
      <c r="K22" s="309"/>
      <c r="L22" s="308" t="s">
        <v>405</v>
      </c>
      <c r="M22" s="313" t="s">
        <v>536</v>
      </c>
      <c r="N22" s="314">
        <v>2145164.1811251068</v>
      </c>
      <c r="O22" s="314">
        <v>168579.78036720213</v>
      </c>
      <c r="P22" s="315">
        <v>8.528843003241432E-2</v>
      </c>
      <c r="Q22" s="316">
        <v>5504561.8955341885</v>
      </c>
      <c r="R22" s="316">
        <v>524009.17730784882</v>
      </c>
      <c r="S22" s="315">
        <v>0.10521104924564627</v>
      </c>
      <c r="T22" s="303">
        <v>8.6831245148910732E-2</v>
      </c>
    </row>
    <row r="23" spans="1:27">
      <c r="A23" s="382"/>
      <c r="B23" s="255" t="s">
        <v>406</v>
      </c>
      <c r="C23" s="326">
        <v>11474170.467496412</v>
      </c>
      <c r="D23" s="326">
        <v>814639.46510284021</v>
      </c>
      <c r="E23" s="319">
        <v>7.6423574819559595E-2</v>
      </c>
      <c r="F23" s="320">
        <v>31329864.04361723</v>
      </c>
      <c r="G23" s="320">
        <v>2321745.7370711602</v>
      </c>
      <c r="H23" s="319">
        <v>8.0037791922105722E-2</v>
      </c>
      <c r="I23" s="304">
        <v>2.579860417664339E-2</v>
      </c>
      <c r="J23" s="310"/>
      <c r="K23" s="310"/>
      <c r="L23" s="307" t="s">
        <v>406</v>
      </c>
      <c r="M23" s="318" t="s">
        <v>537</v>
      </c>
      <c r="N23" s="326">
        <v>11474170.467496412</v>
      </c>
      <c r="O23" s="326">
        <v>814639.46510284021</v>
      </c>
      <c r="P23" s="319">
        <v>7.6423574819559595E-2</v>
      </c>
      <c r="Q23" s="320">
        <v>31329864.04361723</v>
      </c>
      <c r="R23" s="320">
        <v>2321745.7370711602</v>
      </c>
      <c r="S23" s="319">
        <v>8.0037791922105722E-2</v>
      </c>
      <c r="T23" s="304">
        <v>2.579860417664339E-2</v>
      </c>
    </row>
    <row r="24" spans="1:27">
      <c r="A24" s="382"/>
      <c r="B24" s="255" t="s">
        <v>407</v>
      </c>
      <c r="C24" s="314">
        <v>3261764.5683667902</v>
      </c>
      <c r="D24" s="314">
        <v>231617.73491295846</v>
      </c>
      <c r="E24" s="315">
        <v>7.6437792504251409E-2</v>
      </c>
      <c r="F24" s="316">
        <v>8560520.6293889955</v>
      </c>
      <c r="G24" s="316">
        <v>631630.75812190957</v>
      </c>
      <c r="H24" s="315">
        <v>7.9661941126314459E-2</v>
      </c>
      <c r="I24" s="303">
        <v>5.9653342228892438E-2</v>
      </c>
      <c r="J24" s="309"/>
      <c r="K24" s="309"/>
      <c r="L24" s="308" t="s">
        <v>407</v>
      </c>
      <c r="M24" s="313" t="s">
        <v>538</v>
      </c>
      <c r="N24" s="314">
        <v>3261764.5683667902</v>
      </c>
      <c r="O24" s="314">
        <v>231617.73491295846</v>
      </c>
      <c r="P24" s="315">
        <v>7.6437792504251409E-2</v>
      </c>
      <c r="Q24" s="316">
        <v>8560520.6293889955</v>
      </c>
      <c r="R24" s="316">
        <v>631630.75812190957</v>
      </c>
      <c r="S24" s="315">
        <v>7.9661941126314459E-2</v>
      </c>
      <c r="T24" s="303">
        <v>5.9653342228892438E-2</v>
      </c>
    </row>
    <row r="25" spans="1:27">
      <c r="A25" s="382"/>
      <c r="B25" s="255" t="s">
        <v>408</v>
      </c>
      <c r="C25" s="326">
        <v>2696327.2300635893</v>
      </c>
      <c r="D25" s="326">
        <v>193432.45306038437</v>
      </c>
      <c r="E25" s="319">
        <v>7.7283493831885E-2</v>
      </c>
      <c r="F25" s="320">
        <v>7022999.0752658276</v>
      </c>
      <c r="G25" s="320">
        <v>593214.15909192618</v>
      </c>
      <c r="H25" s="319">
        <v>9.2260342581556104E-2</v>
      </c>
      <c r="I25" s="304">
        <v>2.9860887550946461E-2</v>
      </c>
      <c r="J25" s="310"/>
      <c r="K25" s="310"/>
      <c r="L25" s="307" t="s">
        <v>408</v>
      </c>
      <c r="M25" s="318" t="s">
        <v>539</v>
      </c>
      <c r="N25" s="326">
        <v>2696327.2300635893</v>
      </c>
      <c r="O25" s="326">
        <v>193432.45306038437</v>
      </c>
      <c r="P25" s="319">
        <v>7.7283493831885E-2</v>
      </c>
      <c r="Q25" s="320">
        <v>7022999.0752658276</v>
      </c>
      <c r="R25" s="320">
        <v>593214.15909192618</v>
      </c>
      <c r="S25" s="319">
        <v>9.2260342581556104E-2</v>
      </c>
      <c r="T25" s="304">
        <v>2.9860887550946461E-2</v>
      </c>
    </row>
    <row r="26" spans="1:27">
      <c r="A26" s="382"/>
      <c r="B26" s="255" t="s">
        <v>409</v>
      </c>
      <c r="C26" s="314">
        <v>6330347.9982218165</v>
      </c>
      <c r="D26" s="314">
        <v>278263.17392379045</v>
      </c>
      <c r="E26" s="315">
        <v>4.5978069045994552E-2</v>
      </c>
      <c r="F26" s="316">
        <v>17277256.192760549</v>
      </c>
      <c r="G26" s="316">
        <v>592307.90311861411</v>
      </c>
      <c r="H26" s="315">
        <v>3.5499534840411857E-2</v>
      </c>
      <c r="I26" s="303">
        <v>2.053609159206723E-3</v>
      </c>
      <c r="J26" s="309"/>
      <c r="K26" s="309"/>
      <c r="L26" s="308" t="s">
        <v>409</v>
      </c>
      <c r="M26" s="313" t="s">
        <v>540</v>
      </c>
      <c r="N26" s="314">
        <v>6330347.9982218165</v>
      </c>
      <c r="O26" s="314">
        <v>278263.17392379045</v>
      </c>
      <c r="P26" s="315">
        <v>4.5978069045994552E-2</v>
      </c>
      <c r="Q26" s="316">
        <v>17277256.192760549</v>
      </c>
      <c r="R26" s="316">
        <v>592307.90311861411</v>
      </c>
      <c r="S26" s="315">
        <v>3.5499534840411857E-2</v>
      </c>
      <c r="T26" s="303">
        <v>2.053609159206723E-3</v>
      </c>
    </row>
    <row r="27" spans="1:27">
      <c r="A27" s="382"/>
      <c r="B27" s="255" t="s">
        <v>410</v>
      </c>
      <c r="C27" s="326">
        <v>5412012.9912133543</v>
      </c>
      <c r="D27" s="326">
        <v>368795.88044244703</v>
      </c>
      <c r="E27" s="319">
        <v>7.3127107626360516E-2</v>
      </c>
      <c r="F27" s="320">
        <v>13995374.891646052</v>
      </c>
      <c r="G27" s="320">
        <v>980632.11725246906</v>
      </c>
      <c r="H27" s="319">
        <v>7.5347790905391995E-2</v>
      </c>
      <c r="I27" s="304">
        <v>5.5079560462801172E-2</v>
      </c>
      <c r="J27" s="310"/>
      <c r="K27" s="310"/>
      <c r="L27" s="307" t="s">
        <v>410</v>
      </c>
      <c r="M27" s="318" t="s">
        <v>541</v>
      </c>
      <c r="N27" s="326">
        <v>5412012.9912133543</v>
      </c>
      <c r="O27" s="326">
        <v>368795.88044244703</v>
      </c>
      <c r="P27" s="319">
        <v>7.3127107626360516E-2</v>
      </c>
      <c r="Q27" s="320">
        <v>13995374.891646052</v>
      </c>
      <c r="R27" s="320">
        <v>980632.11725246906</v>
      </c>
      <c r="S27" s="319">
        <v>7.5347790905391995E-2</v>
      </c>
      <c r="T27" s="304">
        <v>5.5079560462801172E-2</v>
      </c>
    </row>
    <row r="28" spans="1:27">
      <c r="A28" s="382"/>
      <c r="B28" s="255" t="s">
        <v>411</v>
      </c>
      <c r="C28" s="314">
        <v>2006769.2762508311</v>
      </c>
      <c r="D28" s="314">
        <v>131781.34440204175</v>
      </c>
      <c r="E28" s="315">
        <v>7.0283836052268206E-2</v>
      </c>
      <c r="F28" s="316">
        <v>5365999.7742040483</v>
      </c>
      <c r="G28" s="316">
        <v>387115.09268958587</v>
      </c>
      <c r="H28" s="315">
        <v>7.7751367515472236E-2</v>
      </c>
      <c r="I28" s="303">
        <v>5.9504816715005696E-2</v>
      </c>
      <c r="J28" s="309"/>
      <c r="K28" s="309"/>
      <c r="L28" s="308" t="s">
        <v>411</v>
      </c>
      <c r="M28" s="313" t="s">
        <v>542</v>
      </c>
      <c r="N28" s="314">
        <v>2006769.2762508311</v>
      </c>
      <c r="O28" s="314">
        <v>131781.34440204175</v>
      </c>
      <c r="P28" s="315">
        <v>7.0283836052268206E-2</v>
      </c>
      <c r="Q28" s="316">
        <v>5365999.7742040483</v>
      </c>
      <c r="R28" s="316">
        <v>387115.09268958587</v>
      </c>
      <c r="S28" s="315">
        <v>7.7751367515472236E-2</v>
      </c>
      <c r="T28" s="303">
        <v>5.9504816715005696E-2</v>
      </c>
    </row>
    <row r="29" spans="1:27">
      <c r="A29" s="382"/>
      <c r="B29" s="255" t="s">
        <v>412</v>
      </c>
      <c r="C29" s="326">
        <v>853633.11393130361</v>
      </c>
      <c r="D29" s="326">
        <v>54425.495712800417</v>
      </c>
      <c r="E29" s="319">
        <v>6.8099320467088567E-2</v>
      </c>
      <c r="F29" s="320">
        <v>2230674.0640227916</v>
      </c>
      <c r="G29" s="320">
        <v>155442.75565945404</v>
      </c>
      <c r="H29" s="319">
        <v>7.4903821580277863E-2</v>
      </c>
      <c r="I29" s="304">
        <v>7.544033561307148E-2</v>
      </c>
      <c r="J29" s="310"/>
      <c r="K29" s="310"/>
      <c r="L29" s="307" t="s">
        <v>412</v>
      </c>
      <c r="M29" s="318" t="s">
        <v>543</v>
      </c>
      <c r="N29" s="326">
        <v>853633.11393130361</v>
      </c>
      <c r="O29" s="326">
        <v>54425.495712800417</v>
      </c>
      <c r="P29" s="319">
        <v>6.8099320467088567E-2</v>
      </c>
      <c r="Q29" s="320">
        <v>2230674.0640227916</v>
      </c>
      <c r="R29" s="320">
        <v>155442.75565945404</v>
      </c>
      <c r="S29" s="319">
        <v>7.4903821580277863E-2</v>
      </c>
      <c r="T29" s="304">
        <v>7.544033561307148E-2</v>
      </c>
    </row>
    <row r="30" spans="1:27">
      <c r="A30" s="382"/>
      <c r="B30" s="255" t="s">
        <v>413</v>
      </c>
      <c r="C30" s="314">
        <v>846418.66771304177</v>
      </c>
      <c r="D30" s="314">
        <v>35185.142291352386</v>
      </c>
      <c r="E30" s="315">
        <v>4.3372396712848753E-2</v>
      </c>
      <c r="F30" s="316">
        <v>2204383.6942377044</v>
      </c>
      <c r="G30" s="316">
        <v>131128.92608955875</v>
      </c>
      <c r="H30" s="315">
        <v>6.324785940643686E-2</v>
      </c>
      <c r="I30" s="303">
        <v>5.485790208679963E-2</v>
      </c>
      <c r="J30" s="309"/>
      <c r="K30" s="309"/>
      <c r="L30" s="308" t="s">
        <v>413</v>
      </c>
      <c r="M30" s="313" t="s">
        <v>544</v>
      </c>
      <c r="N30" s="314">
        <v>846418.66771304177</v>
      </c>
      <c r="O30" s="314">
        <v>35185.142291352386</v>
      </c>
      <c r="P30" s="315">
        <v>4.3372396712848753E-2</v>
      </c>
      <c r="Q30" s="316">
        <v>2204383.6942377044</v>
      </c>
      <c r="R30" s="316">
        <v>131128.92608955875</v>
      </c>
      <c r="S30" s="315">
        <v>6.324785940643686E-2</v>
      </c>
      <c r="T30" s="303">
        <v>5.485790208679963E-2</v>
      </c>
      <c r="U30" s="240" t="s">
        <v>415</v>
      </c>
      <c r="V30" s="241">
        <f>(O20-(SUM(O21:O29)))</f>
        <v>-4434652.3030735338</v>
      </c>
      <c r="W30" s="242">
        <f>(P20-(SUM(P21:P29)))</f>
        <v>-0.5752802082217644</v>
      </c>
      <c r="X30" s="243">
        <f>(((V30+W30)-(V30))/V30)</f>
        <v>1.2972385856313944E-7</v>
      </c>
      <c r="Y30" s="241">
        <f>(R20-(SUM(R21:R29)))</f>
        <v>-12216216.949924737</v>
      </c>
      <c r="Z30" s="241">
        <f>(S20-(SUM(S21:S29)))</f>
        <v>-0.60889415669983804</v>
      </c>
      <c r="AA30" s="243">
        <f>(((Y30+Z30)-(Y30))/Y30)</f>
        <v>4.9843102720587509E-8</v>
      </c>
    </row>
    <row r="31" spans="1:27">
      <c r="A31" s="382"/>
      <c r="B31" s="239" t="s">
        <v>414</v>
      </c>
      <c r="C31" s="328">
        <v>827849.48937580572</v>
      </c>
      <c r="D31" s="328">
        <v>25081.13602422853</v>
      </c>
      <c r="E31" s="328">
        <v>3.1243304397232632E-2</v>
      </c>
      <c r="F31" s="328">
        <v>2246227.1761183105</v>
      </c>
      <c r="G31" s="328">
        <v>73411.643617723137</v>
      </c>
      <c r="H31" s="328">
        <v>3.3786413305522192E-2</v>
      </c>
      <c r="I31" s="306">
        <v>5.4781215418613714E-2</v>
      </c>
      <c r="J31" s="312"/>
      <c r="K31" s="312"/>
      <c r="L31" s="307" t="s">
        <v>440</v>
      </c>
      <c r="M31" s="318" t="s">
        <v>545</v>
      </c>
      <c r="N31" s="328">
        <v>827849.48937580572</v>
      </c>
      <c r="O31" s="328">
        <v>25081.13602422853</v>
      </c>
      <c r="P31" s="328">
        <v>3.1243304397232632E-2</v>
      </c>
      <c r="Q31" s="328">
        <v>2246227.1761183105</v>
      </c>
      <c r="R31" s="328">
        <v>73411.643617723137</v>
      </c>
      <c r="S31" s="328">
        <v>3.3786413305522192E-2</v>
      </c>
      <c r="T31" s="306">
        <v>5.4781215418613714E-2</v>
      </c>
    </row>
    <row r="32" spans="1:27">
      <c r="A32" s="382"/>
      <c r="B32" s="255" t="s">
        <v>348</v>
      </c>
      <c r="C32" s="314">
        <v>9937541.6319724079</v>
      </c>
      <c r="D32" s="314">
        <v>511415.18089746311</v>
      </c>
      <c r="E32" s="315">
        <v>5.4255073232031797E-2</v>
      </c>
      <c r="F32" s="316">
        <v>27318662.258720916</v>
      </c>
      <c r="G32" s="316">
        <v>2107745.5252345279</v>
      </c>
      <c r="H32" s="315">
        <v>8.3604477675931391E-2</v>
      </c>
      <c r="I32" s="303">
        <v>4.0852066569285535E-2</v>
      </c>
      <c r="J32" s="309"/>
      <c r="K32" s="309"/>
      <c r="L32" s="308" t="s">
        <v>348</v>
      </c>
      <c r="M32" s="313" t="s">
        <v>546</v>
      </c>
      <c r="N32" s="314">
        <v>9937541.6319724079</v>
      </c>
      <c r="O32" s="314">
        <v>511415.18089746311</v>
      </c>
      <c r="P32" s="315">
        <v>5.4255073232031797E-2</v>
      </c>
      <c r="Q32" s="316">
        <v>27318662.258720916</v>
      </c>
      <c r="R32" s="316">
        <v>2107745.5252345279</v>
      </c>
      <c r="S32" s="315">
        <v>8.3604477675931391E-2</v>
      </c>
      <c r="T32" s="303">
        <v>4.0852066569285535E-2</v>
      </c>
    </row>
    <row r="33" spans="1:20">
      <c r="A33" s="382"/>
      <c r="B33" s="255" t="s">
        <v>381</v>
      </c>
      <c r="C33" s="326">
        <v>2824007.3481317721</v>
      </c>
      <c r="D33" s="326">
        <v>146839.51076994417</v>
      </c>
      <c r="E33" s="319">
        <v>5.4848825210243375E-2</v>
      </c>
      <c r="F33" s="320">
        <v>7817367.085381492</v>
      </c>
      <c r="G33" s="320">
        <v>603649.70239905082</v>
      </c>
      <c r="H33" s="319">
        <v>8.3680808430767459E-2</v>
      </c>
      <c r="I33" s="304">
        <v>3.6332794310993788E-2</v>
      </c>
      <c r="J33" s="310"/>
      <c r="K33" s="310"/>
      <c r="L33" s="307" t="s">
        <v>381</v>
      </c>
      <c r="M33" s="318" t="s">
        <v>547</v>
      </c>
      <c r="N33" s="326">
        <v>2824007.3481317721</v>
      </c>
      <c r="O33" s="326">
        <v>146839.51076994417</v>
      </c>
      <c r="P33" s="319">
        <v>5.4848825210243375E-2</v>
      </c>
      <c r="Q33" s="320">
        <v>7817367.085381492</v>
      </c>
      <c r="R33" s="320">
        <v>603649.70239905082</v>
      </c>
      <c r="S33" s="319">
        <v>8.3680808430767459E-2</v>
      </c>
      <c r="T33" s="304">
        <v>3.6332794310993788E-2</v>
      </c>
    </row>
    <row r="34" spans="1:20">
      <c r="A34" s="382"/>
      <c r="B34" s="255" t="s">
        <v>382</v>
      </c>
      <c r="C34" s="314">
        <v>7113534.283840619</v>
      </c>
      <c r="D34" s="314">
        <v>364575.67012751754</v>
      </c>
      <c r="E34" s="315">
        <v>5.4019544494870966E-2</v>
      </c>
      <c r="F34" s="316">
        <v>19501295.17333943</v>
      </c>
      <c r="G34" s="316">
        <v>1504095.8228354864</v>
      </c>
      <c r="H34" s="315">
        <v>8.3573882443735328E-2</v>
      </c>
      <c r="I34" s="303">
        <v>4.2684232751353211E-2</v>
      </c>
      <c r="J34" s="309"/>
      <c r="K34" s="309"/>
      <c r="L34" s="308" t="s">
        <v>382</v>
      </c>
      <c r="M34" s="313" t="s">
        <v>548</v>
      </c>
      <c r="N34" s="314">
        <v>7113534.283840619</v>
      </c>
      <c r="O34" s="314">
        <v>364575.67012751754</v>
      </c>
      <c r="P34" s="315">
        <v>5.4019544494870966E-2</v>
      </c>
      <c r="Q34" s="316">
        <v>19501295.17333943</v>
      </c>
      <c r="R34" s="316">
        <v>1504095.8228354864</v>
      </c>
      <c r="S34" s="315">
        <v>8.3573882443735328E-2</v>
      </c>
      <c r="T34" s="303">
        <v>4.2684232751353211E-2</v>
      </c>
    </row>
    <row r="35" spans="1:20">
      <c r="A35" s="382"/>
      <c r="B35" s="255" t="s">
        <v>349</v>
      </c>
      <c r="C35" s="326">
        <v>17372935.036764015</v>
      </c>
      <c r="D35" s="326">
        <v>862409.50853813626</v>
      </c>
      <c r="E35" s="319">
        <v>5.2233922358424507E-2</v>
      </c>
      <c r="F35" s="320">
        <v>53768896.291284658</v>
      </c>
      <c r="G35" s="320">
        <v>2902668.7985032946</v>
      </c>
      <c r="H35" s="319">
        <v>5.7064754780865638E-2</v>
      </c>
      <c r="I35" s="304">
        <v>3.7117563061166106E-2</v>
      </c>
      <c r="J35" s="310"/>
      <c r="K35" s="310"/>
      <c r="L35" s="307" t="s">
        <v>349</v>
      </c>
      <c r="M35" s="318" t="s">
        <v>549</v>
      </c>
      <c r="N35" s="326">
        <v>17372935.036764015</v>
      </c>
      <c r="O35" s="326">
        <v>862409.50853813626</v>
      </c>
      <c r="P35" s="319">
        <v>5.2233922358424507E-2</v>
      </c>
      <c r="Q35" s="320">
        <v>53768896.291284658</v>
      </c>
      <c r="R35" s="320">
        <v>2902668.7985032946</v>
      </c>
      <c r="S35" s="319">
        <v>5.7064754780865638E-2</v>
      </c>
      <c r="T35" s="304">
        <v>3.7117563061166106E-2</v>
      </c>
    </row>
    <row r="36" spans="1:20">
      <c r="A36" s="382"/>
      <c r="B36" s="255" t="s">
        <v>383</v>
      </c>
      <c r="C36" s="314">
        <v>4313551.2597218305</v>
      </c>
      <c r="D36" s="314">
        <v>227416.88775033411</v>
      </c>
      <c r="E36" s="315">
        <v>5.5655753592021254E-2</v>
      </c>
      <c r="F36" s="316">
        <v>13398680.854533667</v>
      </c>
      <c r="G36" s="316">
        <v>635368.39818739332</v>
      </c>
      <c r="H36" s="315">
        <v>4.9780838662417178E-2</v>
      </c>
      <c r="I36" s="303">
        <v>3.4182409148729324E-2</v>
      </c>
      <c r="J36" s="309"/>
      <c r="K36" s="309"/>
      <c r="L36" s="308" t="s">
        <v>383</v>
      </c>
      <c r="M36" s="313" t="s">
        <v>550</v>
      </c>
      <c r="N36" s="314">
        <v>4313551.2597218305</v>
      </c>
      <c r="O36" s="314">
        <v>227416.88775033411</v>
      </c>
      <c r="P36" s="315">
        <v>5.5655753592021254E-2</v>
      </c>
      <c r="Q36" s="316">
        <v>13398680.854533667</v>
      </c>
      <c r="R36" s="316">
        <v>635368.39818739332</v>
      </c>
      <c r="S36" s="315">
        <v>4.9780838662417178E-2</v>
      </c>
      <c r="T36" s="303">
        <v>3.4182409148729324E-2</v>
      </c>
    </row>
    <row r="37" spans="1:20">
      <c r="A37" s="382"/>
      <c r="B37" s="255" t="s">
        <v>384</v>
      </c>
      <c r="C37" s="326">
        <v>8856374.8143379316</v>
      </c>
      <c r="D37" s="326">
        <v>373314.57112662308</v>
      </c>
      <c r="E37" s="319">
        <v>4.4007063538818253E-2</v>
      </c>
      <c r="F37" s="320">
        <v>27702912.548145328</v>
      </c>
      <c r="G37" s="320">
        <v>1382271.0869579539</v>
      </c>
      <c r="H37" s="319">
        <v>5.2516618525284109E-2</v>
      </c>
      <c r="I37" s="304">
        <v>3.5000903511779369E-2</v>
      </c>
      <c r="J37" s="310"/>
      <c r="K37" s="310"/>
      <c r="L37" s="307" t="s">
        <v>384</v>
      </c>
      <c r="M37" s="318" t="s">
        <v>551</v>
      </c>
      <c r="N37" s="326">
        <v>8856374.8143379316</v>
      </c>
      <c r="O37" s="326">
        <v>373314.57112662308</v>
      </c>
      <c r="P37" s="319">
        <v>4.4007063538818253E-2</v>
      </c>
      <c r="Q37" s="320">
        <v>27702912.548145328</v>
      </c>
      <c r="R37" s="320">
        <v>1382271.0869579539</v>
      </c>
      <c r="S37" s="319">
        <v>5.2516618525284109E-2</v>
      </c>
      <c r="T37" s="304">
        <v>3.5000903511779369E-2</v>
      </c>
    </row>
    <row r="38" spans="1:20">
      <c r="A38" s="382"/>
      <c r="B38" s="255" t="s">
        <v>385</v>
      </c>
      <c r="C38" s="314">
        <v>2457214.6785213794</v>
      </c>
      <c r="D38" s="314">
        <v>153191.44800984114</v>
      </c>
      <c r="E38" s="315">
        <v>6.6488673369768783E-2</v>
      </c>
      <c r="F38" s="316">
        <v>7253478.1895946302</v>
      </c>
      <c r="G38" s="316">
        <v>524645.53757337108</v>
      </c>
      <c r="H38" s="315">
        <v>7.7969770494407231E-2</v>
      </c>
      <c r="I38" s="303">
        <v>5.25619287639972E-2</v>
      </c>
      <c r="J38" s="309"/>
      <c r="K38" s="309"/>
      <c r="L38" s="308" t="s">
        <v>385</v>
      </c>
      <c r="M38" s="313" t="s">
        <v>552</v>
      </c>
      <c r="N38" s="314">
        <v>2457214.6785213794</v>
      </c>
      <c r="O38" s="314">
        <v>153191.44800984114</v>
      </c>
      <c r="P38" s="315">
        <v>6.6488673369768783E-2</v>
      </c>
      <c r="Q38" s="316">
        <v>7253478.1895946302</v>
      </c>
      <c r="R38" s="316">
        <v>524645.53757337108</v>
      </c>
      <c r="S38" s="315">
        <v>7.7969770494407231E-2</v>
      </c>
      <c r="T38" s="303">
        <v>5.25619287639972E-2</v>
      </c>
    </row>
    <row r="39" spans="1:20">
      <c r="A39" s="382"/>
      <c r="B39" s="255" t="s">
        <v>386</v>
      </c>
      <c r="C39" s="326">
        <v>1023228.1715483635</v>
      </c>
      <c r="D39" s="326">
        <v>58674.258290107711</v>
      </c>
      <c r="E39" s="319">
        <v>6.0830460053711781E-2</v>
      </c>
      <c r="F39" s="320">
        <v>3200105.5634830757</v>
      </c>
      <c r="G39" s="320">
        <v>200485.80693970527</v>
      </c>
      <c r="H39" s="319">
        <v>6.6837073766555094E-2</v>
      </c>
      <c r="I39" s="304">
        <v>3.6799706286982023E-2</v>
      </c>
      <c r="J39" s="310"/>
      <c r="K39" s="310"/>
      <c r="L39" s="307" t="s">
        <v>386</v>
      </c>
      <c r="M39" s="318" t="s">
        <v>553</v>
      </c>
      <c r="N39" s="326">
        <v>1023228.1715483635</v>
      </c>
      <c r="O39" s="326">
        <v>58674.258290107711</v>
      </c>
      <c r="P39" s="319">
        <v>6.0830460053711781E-2</v>
      </c>
      <c r="Q39" s="320">
        <v>3200105.5634830757</v>
      </c>
      <c r="R39" s="320">
        <v>200485.80693970527</v>
      </c>
      <c r="S39" s="319">
        <v>6.6837073766555094E-2</v>
      </c>
      <c r="T39" s="304">
        <v>3.6799706286982023E-2</v>
      </c>
    </row>
    <row r="40" spans="1:20">
      <c r="A40" s="382"/>
      <c r="B40" s="255" t="s">
        <v>387</v>
      </c>
      <c r="C40" s="314">
        <v>722566.11263446894</v>
      </c>
      <c r="D40" s="314">
        <v>49812.343361239531</v>
      </c>
      <c r="E40" s="315">
        <v>7.4042458974330844E-2</v>
      </c>
      <c r="F40" s="316">
        <v>2213719.1355279554</v>
      </c>
      <c r="G40" s="316">
        <v>159897.96884485497</v>
      </c>
      <c r="H40" s="315">
        <v>7.7853890805443651E-2</v>
      </c>
      <c r="I40" s="303">
        <v>3.0553798944404454E-2</v>
      </c>
      <c r="J40" s="309"/>
      <c r="K40" s="309"/>
      <c r="L40" s="308" t="s">
        <v>387</v>
      </c>
      <c r="M40" s="313" t="s">
        <v>554</v>
      </c>
      <c r="N40" s="314">
        <v>722566.11263446894</v>
      </c>
      <c r="O40" s="314">
        <v>49812.343361239531</v>
      </c>
      <c r="P40" s="315">
        <v>7.4042458974330844E-2</v>
      </c>
      <c r="Q40" s="316">
        <v>2213719.1355279554</v>
      </c>
      <c r="R40" s="316">
        <v>159897.96884485497</v>
      </c>
      <c r="S40" s="315">
        <v>7.7853890805443651E-2</v>
      </c>
      <c r="T40" s="303">
        <v>3.0553798944404454E-2</v>
      </c>
    </row>
    <row r="41" spans="1:20">
      <c r="A41" s="382"/>
      <c r="B41" s="255" t="s">
        <v>350</v>
      </c>
      <c r="C41" s="326">
        <v>33596377.07448066</v>
      </c>
      <c r="D41" s="326">
        <v>1526464.4823220149</v>
      </c>
      <c r="E41" s="319">
        <v>4.7598024407938297E-2</v>
      </c>
      <c r="F41" s="320">
        <v>96667778.240183339</v>
      </c>
      <c r="G41" s="320">
        <v>5311280.9759436846</v>
      </c>
      <c r="H41" s="319">
        <v>5.8137966482901905E-2</v>
      </c>
      <c r="I41" s="304">
        <v>2.0118322899008421E-2</v>
      </c>
      <c r="J41" s="310"/>
      <c r="K41" s="310"/>
      <c r="L41" s="307" t="s">
        <v>350</v>
      </c>
      <c r="M41" s="318" t="s">
        <v>555</v>
      </c>
      <c r="N41" s="326">
        <v>33596377.07448066</v>
      </c>
      <c r="O41" s="326">
        <v>1526464.4823220149</v>
      </c>
      <c r="P41" s="319">
        <v>4.7598024407938297E-2</v>
      </c>
      <c r="Q41" s="320">
        <v>96667778.240183339</v>
      </c>
      <c r="R41" s="320">
        <v>5311280.9759436846</v>
      </c>
      <c r="S41" s="319">
        <v>5.8137966482901905E-2</v>
      </c>
      <c r="T41" s="304">
        <v>2.0118322899008421E-2</v>
      </c>
    </row>
    <row r="42" spans="1:20">
      <c r="A42" s="382"/>
      <c r="B42" s="255" t="s">
        <v>388</v>
      </c>
      <c r="C42" s="314">
        <v>33596377.07448066</v>
      </c>
      <c r="D42" s="314">
        <v>1526464.4823220074</v>
      </c>
      <c r="E42" s="315">
        <v>4.7598024407938054E-2</v>
      </c>
      <c r="F42" s="316">
        <v>96667778.240183339</v>
      </c>
      <c r="G42" s="316">
        <v>5311280.9759436697</v>
      </c>
      <c r="H42" s="315">
        <v>5.8137966482901732E-2</v>
      </c>
      <c r="I42" s="303">
        <v>2.0118322899008535E-2</v>
      </c>
      <c r="J42" s="309"/>
      <c r="K42" s="309"/>
      <c r="L42" s="308" t="s">
        <v>388</v>
      </c>
      <c r="M42" s="313" t="s">
        <v>556</v>
      </c>
      <c r="N42" s="314">
        <v>33596377.07448066</v>
      </c>
      <c r="O42" s="314">
        <v>1526464.4823220074</v>
      </c>
      <c r="P42" s="315">
        <v>4.7598024407938054E-2</v>
      </c>
      <c r="Q42" s="316">
        <v>96667778.240183339</v>
      </c>
      <c r="R42" s="316">
        <v>5311280.9759436697</v>
      </c>
      <c r="S42" s="315">
        <v>5.8137966482901732E-2</v>
      </c>
      <c r="T42" s="303">
        <v>2.0118322899008535E-2</v>
      </c>
    </row>
    <row r="43" spans="1:20">
      <c r="A43" s="382"/>
      <c r="B43" s="255" t="s">
        <v>351</v>
      </c>
      <c r="C43" s="326">
        <v>19196713.10864988</v>
      </c>
      <c r="D43" s="326">
        <v>1092488.3334254287</v>
      </c>
      <c r="E43" s="319">
        <v>6.0344386295981808E-2</v>
      </c>
      <c r="F43" s="320">
        <v>52272979.343436852</v>
      </c>
      <c r="G43" s="320">
        <v>3673821.7514025047</v>
      </c>
      <c r="H43" s="319">
        <v>7.5594350466779758E-2</v>
      </c>
      <c r="I43" s="304">
        <v>4.2087826863494993E-2</v>
      </c>
      <c r="J43" s="310"/>
      <c r="K43" s="310"/>
      <c r="L43" s="307" t="s">
        <v>351</v>
      </c>
      <c r="M43" s="318" t="s">
        <v>557</v>
      </c>
      <c r="N43" s="326">
        <v>19196713.10864988</v>
      </c>
      <c r="O43" s="326">
        <v>1092488.3334254287</v>
      </c>
      <c r="P43" s="319">
        <v>6.0344386295981808E-2</v>
      </c>
      <c r="Q43" s="320">
        <v>52272979.343436852</v>
      </c>
      <c r="R43" s="320">
        <v>3673821.7514025047</v>
      </c>
      <c r="S43" s="319">
        <v>7.5594350466779758E-2</v>
      </c>
      <c r="T43" s="304">
        <v>4.2087826863494993E-2</v>
      </c>
    </row>
    <row r="44" spans="1:20">
      <c r="A44" s="382"/>
      <c r="B44" s="255" t="s">
        <v>417</v>
      </c>
      <c r="C44" s="314">
        <v>1995903.8438165816</v>
      </c>
      <c r="D44" s="314">
        <v>145953.15470556775</v>
      </c>
      <c r="E44" s="315">
        <v>7.8895700066310914E-2</v>
      </c>
      <c r="F44" s="316">
        <v>5538517.5587025099</v>
      </c>
      <c r="G44" s="316">
        <v>477395.28429907095</v>
      </c>
      <c r="H44" s="315">
        <v>9.4325973255673254E-2</v>
      </c>
      <c r="I44" s="303">
        <v>5.5992147766940267E-2</v>
      </c>
      <c r="J44" s="309"/>
      <c r="K44" s="309"/>
      <c r="L44" s="308" t="s">
        <v>417</v>
      </c>
      <c r="M44" s="313" t="s">
        <v>558</v>
      </c>
      <c r="N44" s="314">
        <v>1995903.8438165816</v>
      </c>
      <c r="O44" s="314">
        <v>145953.15470556775</v>
      </c>
      <c r="P44" s="315">
        <v>7.8895700066310914E-2</v>
      </c>
      <c r="Q44" s="316">
        <v>5538517.5587025099</v>
      </c>
      <c r="R44" s="316">
        <v>477395.28429907095</v>
      </c>
      <c r="S44" s="315">
        <v>9.4325973255673254E-2</v>
      </c>
      <c r="T44" s="303">
        <v>5.5992147766940267E-2</v>
      </c>
    </row>
    <row r="45" spans="1:20">
      <c r="A45" s="382"/>
      <c r="B45" s="255" t="s">
        <v>418</v>
      </c>
      <c r="C45" s="326">
        <v>7836953.8481240617</v>
      </c>
      <c r="D45" s="326">
        <v>357561.03778638784</v>
      </c>
      <c r="E45" s="319">
        <v>4.7806158448073933E-2</v>
      </c>
      <c r="F45" s="320">
        <v>21105234.428159475</v>
      </c>
      <c r="G45" s="320">
        <v>1283554.5017328672</v>
      </c>
      <c r="H45" s="319">
        <v>6.4755081632693001E-2</v>
      </c>
      <c r="I45" s="304">
        <v>3.9658126275298904E-2</v>
      </c>
      <c r="J45" s="310"/>
      <c r="K45" s="310"/>
      <c r="L45" s="307" t="s">
        <v>418</v>
      </c>
      <c r="M45" s="318" t="s">
        <v>559</v>
      </c>
      <c r="N45" s="326">
        <v>7836953.8481240617</v>
      </c>
      <c r="O45" s="326">
        <v>357561.03778638784</v>
      </c>
      <c r="P45" s="319">
        <v>4.7806158448073933E-2</v>
      </c>
      <c r="Q45" s="320">
        <v>21105234.428159475</v>
      </c>
      <c r="R45" s="320">
        <v>1283554.5017328672</v>
      </c>
      <c r="S45" s="319">
        <v>6.4755081632693001E-2</v>
      </c>
      <c r="T45" s="304">
        <v>3.9658126275298904E-2</v>
      </c>
    </row>
    <row r="46" spans="1:20">
      <c r="A46" s="382"/>
      <c r="B46" s="255" t="s">
        <v>419</v>
      </c>
      <c r="C46" s="314">
        <v>4424720.4372829236</v>
      </c>
      <c r="D46" s="314">
        <v>282135.43987228069</v>
      </c>
      <c r="E46" s="315">
        <v>6.810613181108699E-2</v>
      </c>
      <c r="F46" s="316">
        <v>12091473.156204337</v>
      </c>
      <c r="G46" s="316">
        <v>929086.41969253495</v>
      </c>
      <c r="H46" s="315">
        <v>8.3233670506462895E-2</v>
      </c>
      <c r="I46" s="303">
        <v>4.2076201572380775E-2</v>
      </c>
      <c r="J46" s="309"/>
      <c r="K46" s="309"/>
      <c r="L46" s="308" t="s">
        <v>419</v>
      </c>
      <c r="M46" s="313" t="s">
        <v>560</v>
      </c>
      <c r="N46" s="314">
        <v>4424720.4372829236</v>
      </c>
      <c r="O46" s="314">
        <v>282135.43987228069</v>
      </c>
      <c r="P46" s="315">
        <v>6.810613181108699E-2</v>
      </c>
      <c r="Q46" s="316">
        <v>12091473.156204337</v>
      </c>
      <c r="R46" s="316">
        <v>929086.41969253495</v>
      </c>
      <c r="S46" s="315">
        <v>8.3233670506462895E-2</v>
      </c>
      <c r="T46" s="303">
        <v>4.2076201572380775E-2</v>
      </c>
    </row>
    <row r="47" spans="1:20">
      <c r="A47" s="382"/>
      <c r="B47" s="255" t="s">
        <v>420</v>
      </c>
      <c r="C47" s="326">
        <v>4939134.979426234</v>
      </c>
      <c r="D47" s="326">
        <v>306838.70106126834</v>
      </c>
      <c r="E47" s="319">
        <v>6.6239006018322166E-2</v>
      </c>
      <c r="F47" s="320">
        <v>13537754.200370545</v>
      </c>
      <c r="G47" s="320">
        <v>983785.54567804188</v>
      </c>
      <c r="H47" s="319">
        <v>7.8364505499248338E-2</v>
      </c>
      <c r="I47" s="304">
        <v>4.069902619242613E-2</v>
      </c>
      <c r="J47" s="310"/>
      <c r="K47" s="310"/>
      <c r="L47" s="307" t="s">
        <v>420</v>
      </c>
      <c r="M47" s="318" t="s">
        <v>561</v>
      </c>
      <c r="N47" s="326">
        <v>4939134.979426234</v>
      </c>
      <c r="O47" s="326">
        <v>306838.70106126834</v>
      </c>
      <c r="P47" s="319">
        <v>6.6239006018322166E-2</v>
      </c>
      <c r="Q47" s="320">
        <v>13537754.200370545</v>
      </c>
      <c r="R47" s="320">
        <v>983785.54567804188</v>
      </c>
      <c r="S47" s="319">
        <v>7.8364505499248338E-2</v>
      </c>
      <c r="T47" s="304">
        <v>4.069902619242613E-2</v>
      </c>
    </row>
    <row r="48" spans="1:20">
      <c r="A48" s="382"/>
      <c r="B48" s="255" t="s">
        <v>352</v>
      </c>
      <c r="C48" s="314">
        <v>1664188.8484374648</v>
      </c>
      <c r="D48" s="314">
        <v>109069.54815845867</v>
      </c>
      <c r="E48" s="315">
        <v>7.0135807676549533E-2</v>
      </c>
      <c r="F48" s="316">
        <v>4822932.9492809577</v>
      </c>
      <c r="G48" s="316">
        <v>318728.32082601357</v>
      </c>
      <c r="H48" s="315">
        <v>7.0762398051916531E-2</v>
      </c>
      <c r="I48" s="303">
        <v>2.8860182029379768E-2</v>
      </c>
      <c r="J48" s="309"/>
      <c r="K48" s="309"/>
      <c r="L48" s="308" t="s">
        <v>352</v>
      </c>
      <c r="M48" s="313" t="s">
        <v>562</v>
      </c>
      <c r="N48" s="314">
        <v>1664188.8484374648</v>
      </c>
      <c r="O48" s="314">
        <v>109069.54815845867</v>
      </c>
      <c r="P48" s="315">
        <v>7.0135807676549533E-2</v>
      </c>
      <c r="Q48" s="316">
        <v>4822932.9492809577</v>
      </c>
      <c r="R48" s="316">
        <v>318728.32082601357</v>
      </c>
      <c r="S48" s="315">
        <v>7.0762398051916531E-2</v>
      </c>
      <c r="T48" s="303">
        <v>2.8860182029379768E-2</v>
      </c>
    </row>
    <row r="49" spans="1:20">
      <c r="A49" s="382"/>
      <c r="B49" s="255" t="s">
        <v>389</v>
      </c>
      <c r="C49" s="326">
        <v>1664188.8484374646</v>
      </c>
      <c r="D49" s="326">
        <v>109069.54815845867</v>
      </c>
      <c r="E49" s="319">
        <v>7.0135807676549547E-2</v>
      </c>
      <c r="F49" s="320">
        <v>4822932.9492809577</v>
      </c>
      <c r="G49" s="320">
        <v>318728.32082601357</v>
      </c>
      <c r="H49" s="319">
        <v>7.0762398051916531E-2</v>
      </c>
      <c r="I49" s="304">
        <v>2.8860182029379768E-2</v>
      </c>
      <c r="J49" s="310"/>
      <c r="K49" s="310"/>
      <c r="L49" s="307" t="s">
        <v>389</v>
      </c>
      <c r="M49" s="318" t="s">
        <v>563</v>
      </c>
      <c r="N49" s="326">
        <v>1664188.8484374646</v>
      </c>
      <c r="O49" s="326">
        <v>109069.54815845867</v>
      </c>
      <c r="P49" s="319">
        <v>7.0135807676549547E-2</v>
      </c>
      <c r="Q49" s="320">
        <v>4822932.9492809577</v>
      </c>
      <c r="R49" s="320">
        <v>318728.32082601357</v>
      </c>
      <c r="S49" s="319">
        <v>7.0762398051916531E-2</v>
      </c>
      <c r="T49" s="304">
        <v>2.8860182029379768E-2</v>
      </c>
    </row>
    <row r="50" spans="1:20">
      <c r="A50" s="382"/>
      <c r="B50" s="255" t="s">
        <v>353</v>
      </c>
      <c r="C50" s="314">
        <v>6147652.2422005357</v>
      </c>
      <c r="D50" s="314">
        <v>456041.69713413529</v>
      </c>
      <c r="E50" s="315">
        <v>8.0125246364483108E-2</v>
      </c>
      <c r="F50" s="316">
        <v>16149405.182594305</v>
      </c>
      <c r="G50" s="316">
        <v>1467376.8214047849</v>
      </c>
      <c r="H50" s="315">
        <v>9.9943739741277807E-2</v>
      </c>
      <c r="I50" s="303">
        <v>6.2579754987038994E-2</v>
      </c>
      <c r="J50" s="309"/>
      <c r="K50" s="309"/>
      <c r="L50" s="308" t="s">
        <v>353</v>
      </c>
      <c r="M50" s="313" t="s">
        <v>564</v>
      </c>
      <c r="N50" s="314">
        <v>6147652.2422005357</v>
      </c>
      <c r="O50" s="314">
        <v>456041.69713413529</v>
      </c>
      <c r="P50" s="315">
        <v>8.0125246364483108E-2</v>
      </c>
      <c r="Q50" s="316">
        <v>16149405.182594305</v>
      </c>
      <c r="R50" s="316">
        <v>1467376.8214047849</v>
      </c>
      <c r="S50" s="315">
        <v>9.9943739741277807E-2</v>
      </c>
      <c r="T50" s="303">
        <v>6.2579754987038994E-2</v>
      </c>
    </row>
    <row r="51" spans="1:20">
      <c r="A51" s="382"/>
      <c r="B51" s="255" t="s">
        <v>390</v>
      </c>
      <c r="C51" s="326">
        <v>6147652.2422005376</v>
      </c>
      <c r="D51" s="326">
        <v>456041.69713413808</v>
      </c>
      <c r="E51" s="319">
        <v>8.0125246364483607E-2</v>
      </c>
      <c r="F51" s="320">
        <v>16149405.182594309</v>
      </c>
      <c r="G51" s="320">
        <v>1467376.8214047924</v>
      </c>
      <c r="H51" s="319">
        <v>9.9943739741278334E-2</v>
      </c>
      <c r="I51" s="304">
        <v>6.2579754987038994E-2</v>
      </c>
      <c r="J51" s="310"/>
      <c r="K51" s="310"/>
      <c r="L51" s="307" t="s">
        <v>390</v>
      </c>
      <c r="M51" s="318" t="s">
        <v>565</v>
      </c>
      <c r="N51" s="326">
        <v>6147652.2422005376</v>
      </c>
      <c r="O51" s="326">
        <v>456041.69713413808</v>
      </c>
      <c r="P51" s="319">
        <v>8.0125246364483607E-2</v>
      </c>
      <c r="Q51" s="320">
        <v>16149405.182594309</v>
      </c>
      <c r="R51" s="320">
        <v>1467376.8214047924</v>
      </c>
      <c r="S51" s="319">
        <v>9.9943739741278334E-2</v>
      </c>
      <c r="T51" s="304">
        <v>6.2579754987038994E-2</v>
      </c>
    </row>
    <row r="52" spans="1:20">
      <c r="A52" s="382"/>
      <c r="B52" s="255" t="s">
        <v>354</v>
      </c>
      <c r="C52" s="314">
        <v>4397422.910427697</v>
      </c>
      <c r="D52" s="314">
        <v>200738.41570714302</v>
      </c>
      <c r="E52" s="315">
        <v>4.7832620240971832E-2</v>
      </c>
      <c r="F52" s="316">
        <v>12428511.747702513</v>
      </c>
      <c r="G52" s="316">
        <v>689886.1390976198</v>
      </c>
      <c r="H52" s="315">
        <v>5.8770605869898858E-2</v>
      </c>
      <c r="I52" s="303">
        <v>3.0134096637110579E-2</v>
      </c>
      <c r="J52" s="309"/>
      <c r="K52" s="309"/>
      <c r="L52" s="308" t="s">
        <v>354</v>
      </c>
      <c r="M52" s="313" t="s">
        <v>566</v>
      </c>
      <c r="N52" s="314">
        <v>4397422.910427697</v>
      </c>
      <c r="O52" s="314">
        <v>200738.41570714302</v>
      </c>
      <c r="P52" s="315">
        <v>4.7832620240971832E-2</v>
      </c>
      <c r="Q52" s="316">
        <v>12428511.747702513</v>
      </c>
      <c r="R52" s="316">
        <v>689886.1390976198</v>
      </c>
      <c r="S52" s="315">
        <v>5.8770605869898858E-2</v>
      </c>
      <c r="T52" s="303">
        <v>3.0134096637110579E-2</v>
      </c>
    </row>
    <row r="53" spans="1:20">
      <c r="A53" s="382"/>
      <c r="B53" s="255" t="s">
        <v>391</v>
      </c>
      <c r="C53" s="326">
        <v>4397422.9104276961</v>
      </c>
      <c r="D53" s="326">
        <v>200738.41570714302</v>
      </c>
      <c r="E53" s="319">
        <v>4.7832620240971846E-2</v>
      </c>
      <c r="F53" s="320">
        <v>12428511.747702515</v>
      </c>
      <c r="G53" s="320">
        <v>689886.13909761608</v>
      </c>
      <c r="H53" s="319">
        <v>5.8770605869898511E-2</v>
      </c>
      <c r="I53" s="304">
        <v>3.0134096637110579E-2</v>
      </c>
      <c r="J53" s="310"/>
      <c r="K53" s="310"/>
      <c r="L53" s="307" t="s">
        <v>391</v>
      </c>
      <c r="M53" s="318" t="s">
        <v>567</v>
      </c>
      <c r="N53" s="326">
        <v>4397422.9104276961</v>
      </c>
      <c r="O53" s="326">
        <v>200738.41570714302</v>
      </c>
      <c r="P53" s="319">
        <v>4.7832620240971846E-2</v>
      </c>
      <c r="Q53" s="320">
        <v>12428511.747702515</v>
      </c>
      <c r="R53" s="320">
        <v>689886.13909761608</v>
      </c>
      <c r="S53" s="319">
        <v>5.8770605869898511E-2</v>
      </c>
      <c r="T53" s="304">
        <v>3.0134096637110579E-2</v>
      </c>
    </row>
    <row r="54" spans="1:20">
      <c r="A54" s="382"/>
      <c r="B54" s="255" t="s">
        <v>355</v>
      </c>
      <c r="C54" s="314">
        <v>9745798.7819209304</v>
      </c>
      <c r="D54" s="314">
        <v>649680.66763022169</v>
      </c>
      <c r="E54" s="315">
        <v>7.1423948047631761E-2</v>
      </c>
      <c r="F54" s="316">
        <v>26717169.041159678</v>
      </c>
      <c r="G54" s="316">
        <v>2224116.5255897008</v>
      </c>
      <c r="H54" s="315">
        <v>9.080601628465268E-2</v>
      </c>
      <c r="I54" s="303">
        <v>3.1133582372217767E-2</v>
      </c>
      <c r="J54" s="309"/>
      <c r="K54" s="309"/>
      <c r="L54" s="308" t="s">
        <v>355</v>
      </c>
      <c r="M54" s="313" t="s">
        <v>568</v>
      </c>
      <c r="N54" s="314">
        <v>9745798.7819209304</v>
      </c>
      <c r="O54" s="314">
        <v>649680.66763022169</v>
      </c>
      <c r="P54" s="315">
        <v>7.1423948047631761E-2</v>
      </c>
      <c r="Q54" s="316">
        <v>26717169.041159678</v>
      </c>
      <c r="R54" s="316">
        <v>2224116.5255897008</v>
      </c>
      <c r="S54" s="315">
        <v>9.080601628465268E-2</v>
      </c>
      <c r="T54" s="303">
        <v>3.1133582372217767E-2</v>
      </c>
    </row>
    <row r="55" spans="1:20">
      <c r="A55" s="382"/>
      <c r="B55" s="255" t="s">
        <v>392</v>
      </c>
      <c r="C55" s="326">
        <v>9745798.7819209322</v>
      </c>
      <c r="D55" s="326">
        <v>649680.66763022356</v>
      </c>
      <c r="E55" s="319">
        <v>7.1423948047631955E-2</v>
      </c>
      <c r="F55" s="320">
        <v>26717169.041159675</v>
      </c>
      <c r="G55" s="320">
        <v>2224116.5255897008</v>
      </c>
      <c r="H55" s="319">
        <v>9.0806016284652694E-2</v>
      </c>
      <c r="I55" s="304">
        <v>3.1133582372218357E-2</v>
      </c>
      <c r="J55" s="310"/>
      <c r="K55" s="310"/>
      <c r="L55" s="307" t="s">
        <v>392</v>
      </c>
      <c r="M55" s="318" t="s">
        <v>569</v>
      </c>
      <c r="N55" s="326">
        <v>9745798.7819209322</v>
      </c>
      <c r="O55" s="326">
        <v>649680.66763022356</v>
      </c>
      <c r="P55" s="319">
        <v>7.1423948047631955E-2</v>
      </c>
      <c r="Q55" s="320">
        <v>26717169.041159675</v>
      </c>
      <c r="R55" s="320">
        <v>2224116.5255897008</v>
      </c>
      <c r="S55" s="319">
        <v>9.0806016284652694E-2</v>
      </c>
      <c r="T55" s="304">
        <v>3.1133582372218357E-2</v>
      </c>
    </row>
    <row r="56" spans="1:20">
      <c r="A56" s="382"/>
      <c r="B56" s="255" t="s">
        <v>356</v>
      </c>
      <c r="C56" s="314">
        <v>7835657.6619659374</v>
      </c>
      <c r="D56" s="314">
        <v>244395.96812010091</v>
      </c>
      <c r="E56" s="315">
        <v>3.2194380588701138E-2</v>
      </c>
      <c r="F56" s="316">
        <v>22761404.410778947</v>
      </c>
      <c r="G56" s="316">
        <v>1043090.6740510315</v>
      </c>
      <c r="H56" s="315">
        <v>4.8028161241959466E-2</v>
      </c>
      <c r="I56" s="303">
        <v>2.1753513513819909E-2</v>
      </c>
      <c r="J56" s="309"/>
      <c r="K56" s="309"/>
      <c r="L56" s="308" t="s">
        <v>356</v>
      </c>
      <c r="M56" s="313" t="s">
        <v>570</v>
      </c>
      <c r="N56" s="314">
        <v>7835657.6619659374</v>
      </c>
      <c r="O56" s="314">
        <v>244395.96812010091</v>
      </c>
      <c r="P56" s="315">
        <v>3.2194380588701138E-2</v>
      </c>
      <c r="Q56" s="316">
        <v>22761404.410778947</v>
      </c>
      <c r="R56" s="316">
        <v>1043090.6740510315</v>
      </c>
      <c r="S56" s="315">
        <v>4.8028161241959466E-2</v>
      </c>
      <c r="T56" s="303">
        <v>2.1753513513819909E-2</v>
      </c>
    </row>
    <row r="57" spans="1:20">
      <c r="A57" s="382"/>
      <c r="B57" s="255" t="s">
        <v>393</v>
      </c>
      <c r="C57" s="326">
        <v>7835657.6619659364</v>
      </c>
      <c r="D57" s="326">
        <v>244395.96812009998</v>
      </c>
      <c r="E57" s="319">
        <v>3.2194380588701013E-2</v>
      </c>
      <c r="F57" s="320">
        <v>22761404.410778943</v>
      </c>
      <c r="G57" s="320">
        <v>1043090.6740510277</v>
      </c>
      <c r="H57" s="319">
        <v>4.8028161241959293E-2</v>
      </c>
      <c r="I57" s="304">
        <v>2.1753513513820027E-2</v>
      </c>
      <c r="J57" s="310"/>
      <c r="K57" s="310"/>
      <c r="L57" s="307" t="s">
        <v>393</v>
      </c>
      <c r="M57" s="318" t="s">
        <v>571</v>
      </c>
      <c r="N57" s="326">
        <v>7835657.6619659364</v>
      </c>
      <c r="O57" s="326">
        <v>244395.96812009998</v>
      </c>
      <c r="P57" s="319">
        <v>3.2194380588701013E-2</v>
      </c>
      <c r="Q57" s="320">
        <v>22761404.410778943</v>
      </c>
      <c r="R57" s="320">
        <v>1043090.6740510277</v>
      </c>
      <c r="S57" s="319">
        <v>4.8028161241959293E-2</v>
      </c>
      <c r="T57" s="304">
        <v>2.1753513513820027E-2</v>
      </c>
    </row>
    <row r="58" spans="1:20">
      <c r="A58" s="382"/>
      <c r="B58" s="255" t="s">
        <v>357</v>
      </c>
      <c r="C58" s="314">
        <v>5788969.6903474312</v>
      </c>
      <c r="D58" s="314">
        <v>387105.40022301115</v>
      </c>
      <c r="E58" s="315">
        <v>7.1661444907216473E-2</v>
      </c>
      <c r="F58" s="316">
        <v>15307402.636200476</v>
      </c>
      <c r="G58" s="316">
        <v>1081302.5388530456</v>
      </c>
      <c r="H58" s="315">
        <v>7.6008360088416854E-2</v>
      </c>
      <c r="I58" s="303">
        <v>2.4501575764091881E-2</v>
      </c>
      <c r="J58" s="309"/>
      <c r="K58" s="309"/>
      <c r="L58" s="308" t="s">
        <v>357</v>
      </c>
      <c r="M58" s="313" t="s">
        <v>572</v>
      </c>
      <c r="N58" s="314">
        <v>5788969.6903474312</v>
      </c>
      <c r="O58" s="314">
        <v>387105.40022301115</v>
      </c>
      <c r="P58" s="315">
        <v>7.1661444907216473E-2</v>
      </c>
      <c r="Q58" s="316">
        <v>15307402.636200476</v>
      </c>
      <c r="R58" s="316">
        <v>1081302.5388530456</v>
      </c>
      <c r="S58" s="315">
        <v>7.6008360088416854E-2</v>
      </c>
      <c r="T58" s="303">
        <v>2.4501575764091881E-2</v>
      </c>
    </row>
    <row r="59" spans="1:20">
      <c r="A59" s="382"/>
      <c r="B59" s="255" t="s">
        <v>394</v>
      </c>
      <c r="C59" s="326">
        <v>5788969.6903474322</v>
      </c>
      <c r="D59" s="326">
        <v>387105.40022301115</v>
      </c>
      <c r="E59" s="319">
        <v>7.1661444907216459E-2</v>
      </c>
      <c r="F59" s="320">
        <v>15307402.636200465</v>
      </c>
      <c r="G59" s="320">
        <v>1081302.5388530418</v>
      </c>
      <c r="H59" s="319">
        <v>7.6008360088416632E-2</v>
      </c>
      <c r="I59" s="304">
        <v>2.4501575764092228E-2</v>
      </c>
      <c r="J59" s="310"/>
      <c r="K59" s="310"/>
      <c r="L59" s="307" t="s">
        <v>394</v>
      </c>
      <c r="M59" s="318" t="s">
        <v>573</v>
      </c>
      <c r="N59" s="326">
        <v>5788969.6903474322</v>
      </c>
      <c r="O59" s="326">
        <v>387105.40022301115</v>
      </c>
      <c r="P59" s="319">
        <v>7.1661444907216459E-2</v>
      </c>
      <c r="Q59" s="320">
        <v>15307402.636200465</v>
      </c>
      <c r="R59" s="320">
        <v>1081302.5388530418</v>
      </c>
      <c r="S59" s="319">
        <v>7.6008360088416632E-2</v>
      </c>
      <c r="T59" s="304">
        <v>2.4501575764092228E-2</v>
      </c>
    </row>
    <row r="60" spans="1:20">
      <c r="A60" s="382"/>
      <c r="B60" s="255" t="s">
        <v>358</v>
      </c>
      <c r="C60" s="314">
        <v>5283860.1656111572</v>
      </c>
      <c r="D60" s="314">
        <v>354963.67551494297</v>
      </c>
      <c r="E60" s="315">
        <v>7.2016865484633846E-2</v>
      </c>
      <c r="F60" s="316">
        <v>14234972.110857021</v>
      </c>
      <c r="G60" s="316">
        <v>1343009.5355075262</v>
      </c>
      <c r="H60" s="315">
        <v>0.10417417267992014</v>
      </c>
      <c r="I60" s="303">
        <v>7.1458466042791449E-2</v>
      </c>
      <c r="J60" s="309"/>
      <c r="K60" s="309"/>
      <c r="L60" s="308" t="s">
        <v>358</v>
      </c>
      <c r="M60" s="313" t="s">
        <v>574</v>
      </c>
      <c r="N60" s="314">
        <v>5283860.1656111572</v>
      </c>
      <c r="O60" s="314">
        <v>354963.67551494297</v>
      </c>
      <c r="P60" s="315">
        <v>7.2016865484633846E-2</v>
      </c>
      <c r="Q60" s="316">
        <v>14234972.110857021</v>
      </c>
      <c r="R60" s="316">
        <v>1343009.5355075262</v>
      </c>
      <c r="S60" s="315">
        <v>0.10417417267992014</v>
      </c>
      <c r="T60" s="303">
        <v>7.1458466042791449E-2</v>
      </c>
    </row>
    <row r="61" spans="1:20">
      <c r="A61" s="382"/>
      <c r="B61" s="255" t="s">
        <v>395</v>
      </c>
      <c r="C61" s="326">
        <v>1770454.7272704663</v>
      </c>
      <c r="D61" s="326">
        <v>133194.34965733532</v>
      </c>
      <c r="E61" s="319">
        <v>8.1351965440898177E-2</v>
      </c>
      <c r="F61" s="320">
        <v>4825771.4117143741</v>
      </c>
      <c r="G61" s="320">
        <v>439101.36186661199</v>
      </c>
      <c r="H61" s="319">
        <v>0.10009901744988794</v>
      </c>
      <c r="I61" s="304">
        <v>6.7245913829502554E-2</v>
      </c>
      <c r="J61" s="310"/>
      <c r="K61" s="310"/>
      <c r="L61" s="307" t="s">
        <v>395</v>
      </c>
      <c r="M61" s="318" t="s">
        <v>575</v>
      </c>
      <c r="N61" s="326">
        <v>1770454.7272704663</v>
      </c>
      <c r="O61" s="326">
        <v>133194.34965733532</v>
      </c>
      <c r="P61" s="319">
        <v>8.1351965440898177E-2</v>
      </c>
      <c r="Q61" s="320">
        <v>4825771.4117143741</v>
      </c>
      <c r="R61" s="320">
        <v>439101.36186661199</v>
      </c>
      <c r="S61" s="319">
        <v>0.10009901744988794</v>
      </c>
      <c r="T61" s="304">
        <v>6.7245913829502554E-2</v>
      </c>
    </row>
    <row r="62" spans="1:20">
      <c r="A62" s="382"/>
      <c r="B62" s="255" t="s">
        <v>396</v>
      </c>
      <c r="C62" s="314">
        <v>3513405.43834069</v>
      </c>
      <c r="D62" s="314">
        <v>221769.32585760765</v>
      </c>
      <c r="E62" s="315">
        <v>6.7373585134935673E-2</v>
      </c>
      <c r="F62" s="316">
        <v>9409200.699142646</v>
      </c>
      <c r="G62" s="316">
        <v>903908.17364091426</v>
      </c>
      <c r="H62" s="315">
        <v>0.10627596533930998</v>
      </c>
      <c r="I62" s="303">
        <v>7.3644968095600769E-2</v>
      </c>
      <c r="J62" s="309"/>
      <c r="K62" s="309"/>
      <c r="L62" s="308" t="s">
        <v>396</v>
      </c>
      <c r="M62" s="313" t="s">
        <v>576</v>
      </c>
      <c r="N62" s="314">
        <v>3513405.43834069</v>
      </c>
      <c r="O62" s="314">
        <v>221769.32585760765</v>
      </c>
      <c r="P62" s="315">
        <v>6.7373585134935673E-2</v>
      </c>
      <c r="Q62" s="316">
        <v>9409200.699142646</v>
      </c>
      <c r="R62" s="316">
        <v>903908.17364091426</v>
      </c>
      <c r="S62" s="315">
        <v>0.10627596533930998</v>
      </c>
      <c r="T62" s="303">
        <v>7.3644968095600769E-2</v>
      </c>
    </row>
    <row r="63" spans="1:20">
      <c r="A63" s="382"/>
      <c r="B63" s="255" t="s">
        <v>359</v>
      </c>
      <c r="C63" s="326">
        <v>50540818.76984933</v>
      </c>
      <c r="D63" s="326">
        <v>3188913.8825461864</v>
      </c>
      <c r="E63" s="319">
        <v>6.7344996788107167E-2</v>
      </c>
      <c r="F63" s="320">
        <v>150486725.7368086</v>
      </c>
      <c r="G63" s="320">
        <v>10686360.261701196</v>
      </c>
      <c r="H63" s="319">
        <v>7.6440145384340866E-2</v>
      </c>
      <c r="I63" s="304">
        <v>3.5141271037523611E-2</v>
      </c>
      <c r="J63" s="310"/>
      <c r="K63" s="310"/>
      <c r="L63" s="307" t="s">
        <v>359</v>
      </c>
      <c r="M63" s="318" t="s">
        <v>577</v>
      </c>
      <c r="N63" s="326">
        <v>50540818.76984933</v>
      </c>
      <c r="O63" s="326">
        <v>3188913.8825461864</v>
      </c>
      <c r="P63" s="319">
        <v>6.7344996788107167E-2</v>
      </c>
      <c r="Q63" s="320">
        <v>150486725.7368086</v>
      </c>
      <c r="R63" s="320">
        <v>10686360.261701196</v>
      </c>
      <c r="S63" s="319">
        <v>7.6440145384340866E-2</v>
      </c>
      <c r="T63" s="304">
        <v>3.5141271037523611E-2</v>
      </c>
    </row>
    <row r="64" spans="1:20">
      <c r="A64" s="382"/>
      <c r="B64" s="255" t="s">
        <v>397</v>
      </c>
      <c r="C64" s="314">
        <v>13114997.48909422</v>
      </c>
      <c r="D64" s="314">
        <v>779408.91584262252</v>
      </c>
      <c r="E64" s="315">
        <v>6.3183763888874117E-2</v>
      </c>
      <c r="F64" s="316">
        <v>37358467.282203667</v>
      </c>
      <c r="G64" s="316">
        <v>2556728.3864456862</v>
      </c>
      <c r="H64" s="315">
        <v>7.3465535561423587E-2</v>
      </c>
      <c r="I64" s="303">
        <v>3.1373600101156494E-2</v>
      </c>
      <c r="J64" s="309"/>
      <c r="K64" s="309"/>
      <c r="L64" s="308" t="s">
        <v>397</v>
      </c>
      <c r="M64" s="313" t="s">
        <v>578</v>
      </c>
      <c r="N64" s="314">
        <v>13114997.48909422</v>
      </c>
      <c r="O64" s="314">
        <v>779408.91584262252</v>
      </c>
      <c r="P64" s="315">
        <v>6.3183763888874117E-2</v>
      </c>
      <c r="Q64" s="316">
        <v>37358467.282203667</v>
      </c>
      <c r="R64" s="316">
        <v>2556728.3864456862</v>
      </c>
      <c r="S64" s="315">
        <v>7.3465535561423587E-2</v>
      </c>
      <c r="T64" s="303">
        <v>3.1373600101156494E-2</v>
      </c>
    </row>
    <row r="65" spans="1:20">
      <c r="A65" s="382"/>
      <c r="B65" s="255" t="s">
        <v>398</v>
      </c>
      <c r="C65" s="326">
        <v>10184854.215853818</v>
      </c>
      <c r="D65" s="326">
        <v>621779.67579540424</v>
      </c>
      <c r="E65" s="319">
        <v>6.5018804694123633E-2</v>
      </c>
      <c r="F65" s="320">
        <v>30216323.547675453</v>
      </c>
      <c r="G65" s="320">
        <v>1824772.5082076453</v>
      </c>
      <c r="H65" s="319">
        <v>6.427167383955118E-2</v>
      </c>
      <c r="I65" s="304">
        <v>4.1496573808519385E-2</v>
      </c>
      <c r="J65" s="310"/>
      <c r="K65" s="310"/>
      <c r="L65" s="307" t="s">
        <v>398</v>
      </c>
      <c r="M65" s="318" t="s">
        <v>579</v>
      </c>
      <c r="N65" s="326">
        <v>10184854.215853818</v>
      </c>
      <c r="O65" s="326">
        <v>621779.67579540424</v>
      </c>
      <c r="P65" s="319">
        <v>6.5018804694123633E-2</v>
      </c>
      <c r="Q65" s="320">
        <v>30216323.547675453</v>
      </c>
      <c r="R65" s="320">
        <v>1824772.5082076453</v>
      </c>
      <c r="S65" s="319">
        <v>6.427167383955118E-2</v>
      </c>
      <c r="T65" s="304">
        <v>4.1496573808519385E-2</v>
      </c>
    </row>
    <row r="66" spans="1:20">
      <c r="A66" s="382"/>
      <c r="B66" s="255" t="s">
        <v>399</v>
      </c>
      <c r="C66" s="314">
        <v>17101619.546910964</v>
      </c>
      <c r="D66" s="314">
        <v>1231134.8031678535</v>
      </c>
      <c r="E66" s="315">
        <v>7.7573862616466371E-2</v>
      </c>
      <c r="F66" s="316">
        <v>53014176.288185418</v>
      </c>
      <c r="G66" s="316">
        <v>4441624.8877915666</v>
      </c>
      <c r="H66" s="315">
        <v>9.1443104381697185E-2</v>
      </c>
      <c r="I66" s="303">
        <v>3.684195459995547E-2</v>
      </c>
      <c r="J66" s="309"/>
      <c r="K66" s="309"/>
      <c r="L66" s="308" t="s">
        <v>399</v>
      </c>
      <c r="M66" s="313" t="s">
        <v>580</v>
      </c>
      <c r="N66" s="314">
        <v>17101619.546910964</v>
      </c>
      <c r="O66" s="314">
        <v>1231134.8031678535</v>
      </c>
      <c r="P66" s="315">
        <v>7.7573862616466371E-2</v>
      </c>
      <c r="Q66" s="316">
        <v>53014176.288185418</v>
      </c>
      <c r="R66" s="316">
        <v>4441624.8877915666</v>
      </c>
      <c r="S66" s="315">
        <v>9.1443104381697185E-2</v>
      </c>
      <c r="T66" s="303">
        <v>3.684195459995547E-2</v>
      </c>
    </row>
    <row r="67" spans="1:20">
      <c r="A67" s="382"/>
      <c r="B67" s="255" t="s">
        <v>400</v>
      </c>
      <c r="C67" s="326">
        <v>1029399.3690166742</v>
      </c>
      <c r="D67" s="326">
        <v>60231.256946362322</v>
      </c>
      <c r="E67" s="319">
        <v>6.2147377938072956E-2</v>
      </c>
      <c r="F67" s="320">
        <v>2953784.0765465456</v>
      </c>
      <c r="G67" s="320">
        <v>198143.20323355915</v>
      </c>
      <c r="H67" s="319">
        <v>7.1904581309007898E-2</v>
      </c>
      <c r="I67" s="304">
        <v>2.1865878678324398E-2</v>
      </c>
      <c r="J67" s="310"/>
      <c r="K67" s="310"/>
      <c r="L67" s="307" t="s">
        <v>400</v>
      </c>
      <c r="M67" s="318" t="s">
        <v>581</v>
      </c>
      <c r="N67" s="326">
        <v>1029399.3690166742</v>
      </c>
      <c r="O67" s="326">
        <v>60231.256946362322</v>
      </c>
      <c r="P67" s="319">
        <v>6.2147377938072956E-2</v>
      </c>
      <c r="Q67" s="320">
        <v>2953784.0765465456</v>
      </c>
      <c r="R67" s="320">
        <v>198143.20323355915</v>
      </c>
      <c r="S67" s="319">
        <v>7.1904581309007898E-2</v>
      </c>
      <c r="T67" s="304">
        <v>2.1865878678324398E-2</v>
      </c>
    </row>
    <row r="68" spans="1:20">
      <c r="A68" s="382"/>
      <c r="B68" s="255" t="s">
        <v>401</v>
      </c>
      <c r="C68" s="314">
        <v>9109948.1489729546</v>
      </c>
      <c r="D68" s="314">
        <v>496359.23079413548</v>
      </c>
      <c r="E68" s="315">
        <v>5.7625135760377255E-2</v>
      </c>
      <c r="F68" s="316">
        <v>26943974.542197481</v>
      </c>
      <c r="G68" s="316">
        <v>1665091.2760227099</v>
      </c>
      <c r="H68" s="315">
        <v>6.5868862104788442E-2</v>
      </c>
      <c r="I68" s="303">
        <v>3.1286527024216471E-2</v>
      </c>
      <c r="J68" s="309"/>
      <c r="K68" s="309"/>
      <c r="L68" s="308" t="s">
        <v>401</v>
      </c>
      <c r="M68" s="313" t="s">
        <v>582</v>
      </c>
      <c r="N68" s="314">
        <v>9109948.1489729546</v>
      </c>
      <c r="O68" s="314">
        <v>496359.23079413548</v>
      </c>
      <c r="P68" s="315">
        <v>5.7625135760377255E-2</v>
      </c>
      <c r="Q68" s="316">
        <v>26943974.542197481</v>
      </c>
      <c r="R68" s="316">
        <v>1665091.2760227099</v>
      </c>
      <c r="S68" s="315">
        <v>6.5868862104788442E-2</v>
      </c>
      <c r="T68" s="303">
        <v>3.1286527024216471E-2</v>
      </c>
    </row>
    <row r="69" spans="1:20">
      <c r="A69" s="382"/>
      <c r="B69" s="255" t="s">
        <v>360</v>
      </c>
      <c r="C69" s="326">
        <v>12294794.362740424</v>
      </c>
      <c r="D69" s="326">
        <v>793789.33872053772</v>
      </c>
      <c r="E69" s="319">
        <v>6.9019128072955904E-2</v>
      </c>
      <c r="F69" s="320">
        <v>33356372.457334105</v>
      </c>
      <c r="G69" s="320">
        <v>2664019.9984030314</v>
      </c>
      <c r="H69" s="319">
        <v>8.6797517458712628E-2</v>
      </c>
      <c r="I69" s="304">
        <v>3.4754764516136454E-2</v>
      </c>
      <c r="J69" s="310"/>
      <c r="K69" s="310"/>
      <c r="L69" s="307" t="s">
        <v>360</v>
      </c>
      <c r="M69" s="318" t="s">
        <v>583</v>
      </c>
      <c r="N69" s="326">
        <v>12294794.362740424</v>
      </c>
      <c r="O69" s="326">
        <v>793789.33872053772</v>
      </c>
      <c r="P69" s="319">
        <v>6.9019128072955904E-2</v>
      </c>
      <c r="Q69" s="320">
        <v>33356372.457334105</v>
      </c>
      <c r="R69" s="320">
        <v>2664019.9984030314</v>
      </c>
      <c r="S69" s="319">
        <v>8.6797517458712628E-2</v>
      </c>
      <c r="T69" s="304">
        <v>3.4754764516136454E-2</v>
      </c>
    </row>
    <row r="70" spans="1:20">
      <c r="A70" s="382"/>
      <c r="B70" s="255" t="s">
        <v>402</v>
      </c>
      <c r="C70" s="314">
        <v>10961456.701572711</v>
      </c>
      <c r="D70" s="314">
        <v>699454.39099574462</v>
      </c>
      <c r="E70" s="315">
        <v>6.8159640762780027E-2</v>
      </c>
      <c r="F70" s="316">
        <v>29838810.073066488</v>
      </c>
      <c r="G70" s="316">
        <v>2361062.0633477606</v>
      </c>
      <c r="H70" s="315">
        <v>8.5926330735425119E-2</v>
      </c>
      <c r="I70" s="303">
        <v>3.4602416406067857E-2</v>
      </c>
      <c r="J70" s="309"/>
      <c r="K70" s="309"/>
      <c r="L70" s="308" t="s">
        <v>402</v>
      </c>
      <c r="M70" s="313" t="s">
        <v>584</v>
      </c>
      <c r="N70" s="314">
        <v>10961456.701572711</v>
      </c>
      <c r="O70" s="314">
        <v>699454.39099574462</v>
      </c>
      <c r="P70" s="315">
        <v>6.8159640762780027E-2</v>
      </c>
      <c r="Q70" s="316">
        <v>29838810.073066488</v>
      </c>
      <c r="R70" s="316">
        <v>2361062.0633477606</v>
      </c>
      <c r="S70" s="315">
        <v>8.5926330735425119E-2</v>
      </c>
      <c r="T70" s="303">
        <v>3.4602416406067857E-2</v>
      </c>
    </row>
    <row r="71" spans="1:20">
      <c r="A71" s="383"/>
      <c r="B71" s="255" t="s">
        <v>403</v>
      </c>
      <c r="C71" s="326">
        <v>1333337.6611676877</v>
      </c>
      <c r="D71" s="326">
        <v>94334.94772478845</v>
      </c>
      <c r="E71" s="319">
        <v>7.6137805592575061E-2</v>
      </c>
      <c r="F71" s="320">
        <v>3517562.3842676175</v>
      </c>
      <c r="G71" s="320">
        <v>302957.93505525403</v>
      </c>
      <c r="H71" s="319">
        <v>9.4244234350351952E-2</v>
      </c>
      <c r="I71" s="304">
        <v>3.6016161015492161E-2</v>
      </c>
      <c r="J71" s="310"/>
      <c r="K71" s="310"/>
      <c r="L71" s="307" t="s">
        <v>403</v>
      </c>
      <c r="M71" s="318" t="s">
        <v>585</v>
      </c>
      <c r="N71" s="326">
        <v>1333337.6611676877</v>
      </c>
      <c r="O71" s="326">
        <v>94334.94772478845</v>
      </c>
      <c r="P71" s="319">
        <v>7.6137805592575061E-2</v>
      </c>
      <c r="Q71" s="320">
        <v>3517562.3842676175</v>
      </c>
      <c r="R71" s="320">
        <v>302957.93505525403</v>
      </c>
      <c r="S71" s="319">
        <v>9.4244234350351952E-2</v>
      </c>
      <c r="T71" s="304">
        <v>3.6016161015492161E-2</v>
      </c>
    </row>
    <row r="72" spans="1:20">
      <c r="A72" s="381" t="s">
        <v>421</v>
      </c>
      <c r="B72" s="255" t="s">
        <v>104</v>
      </c>
      <c r="C72" s="314">
        <v>308570610.06730294</v>
      </c>
      <c r="D72" s="314">
        <v>19154032.101897776</v>
      </c>
      <c r="E72" s="315">
        <v>6.6181530569362601E-2</v>
      </c>
      <c r="F72" s="316">
        <v>868747163.24815512</v>
      </c>
      <c r="G72" s="316">
        <v>62898559.818910122</v>
      </c>
      <c r="H72" s="315">
        <v>7.8052576564938761E-2</v>
      </c>
      <c r="I72" s="303">
        <v>3.2707114339661426E-2</v>
      </c>
      <c r="J72" s="309"/>
      <c r="K72" s="309"/>
      <c r="L72" s="308" t="s">
        <v>104</v>
      </c>
      <c r="M72" s="313" t="s">
        <v>514</v>
      </c>
      <c r="N72" s="314">
        <v>308570610.06730294</v>
      </c>
      <c r="O72" s="314">
        <v>19154032.101897776</v>
      </c>
      <c r="P72" s="315">
        <v>6.6181530569362601E-2</v>
      </c>
      <c r="Q72" s="316">
        <v>868747163.24815512</v>
      </c>
      <c r="R72" s="316">
        <v>62898559.818910122</v>
      </c>
      <c r="S72" s="315">
        <v>7.8052576564938761E-2</v>
      </c>
      <c r="T72" s="303">
        <v>3.2707114339661426E-2</v>
      </c>
    </row>
    <row r="73" spans="1:20">
      <c r="A73" s="382"/>
      <c r="B73" s="255" t="s">
        <v>346</v>
      </c>
      <c r="C73" s="326">
        <v>568506077.3830241</v>
      </c>
      <c r="D73" s="326">
        <v>34198302.246798694</v>
      </c>
      <c r="E73" s="319">
        <v>6.4004874789777497E-2</v>
      </c>
      <c r="F73" s="320">
        <v>1555954517.6238985</v>
      </c>
      <c r="G73" s="320">
        <v>125177657.77355027</v>
      </c>
      <c r="H73" s="319">
        <v>8.7489294303126477E-2</v>
      </c>
      <c r="I73" s="304">
        <v>0.10434265723228579</v>
      </c>
      <c r="J73" s="310"/>
      <c r="K73" s="310"/>
      <c r="L73" s="307" t="s">
        <v>346</v>
      </c>
      <c r="M73" s="318" t="s">
        <v>518</v>
      </c>
      <c r="N73" s="326">
        <v>568506077.3830241</v>
      </c>
      <c r="O73" s="326">
        <v>34198302.246798694</v>
      </c>
      <c r="P73" s="319">
        <v>6.4004874789777497E-2</v>
      </c>
      <c r="Q73" s="320">
        <v>1555954517.6238985</v>
      </c>
      <c r="R73" s="320">
        <v>125177657.77355027</v>
      </c>
      <c r="S73" s="319">
        <v>8.7489294303126477E-2</v>
      </c>
      <c r="T73" s="304">
        <v>0.10434265723228579</v>
      </c>
    </row>
    <row r="74" spans="1:20">
      <c r="A74" s="382"/>
      <c r="B74" s="255" t="s">
        <v>367</v>
      </c>
      <c r="C74" s="314">
        <v>42866425.816372119</v>
      </c>
      <c r="D74" s="314">
        <v>2119456.1875525713</v>
      </c>
      <c r="E74" s="315">
        <v>5.2015062883437609E-2</v>
      </c>
      <c r="F74" s="316">
        <v>112767620.34135064</v>
      </c>
      <c r="G74" s="316">
        <v>7871027.9043557346</v>
      </c>
      <c r="H74" s="315">
        <v>7.5036068584242985E-2</v>
      </c>
      <c r="I74" s="303">
        <v>8.8912902861476087E-2</v>
      </c>
      <c r="J74" s="309"/>
      <c r="K74" s="309"/>
      <c r="L74" s="308" t="s">
        <v>367</v>
      </c>
      <c r="M74" s="313" t="s">
        <v>519</v>
      </c>
      <c r="N74" s="314">
        <v>42866425.816372119</v>
      </c>
      <c r="O74" s="314">
        <v>2119456.1875525713</v>
      </c>
      <c r="P74" s="315">
        <v>5.2015062883437609E-2</v>
      </c>
      <c r="Q74" s="316">
        <v>112767620.34135064</v>
      </c>
      <c r="R74" s="316">
        <v>7871027.9043557346</v>
      </c>
      <c r="S74" s="315">
        <v>7.5036068584242985E-2</v>
      </c>
      <c r="T74" s="303">
        <v>8.8912902861476087E-2</v>
      </c>
    </row>
    <row r="75" spans="1:20">
      <c r="A75" s="382"/>
      <c r="B75" s="255" t="s">
        <v>368</v>
      </c>
      <c r="C75" s="326">
        <v>106088620.89814478</v>
      </c>
      <c r="D75" s="326">
        <v>6379071.9364863485</v>
      </c>
      <c r="E75" s="319">
        <v>6.3976539889266867E-2</v>
      </c>
      <c r="F75" s="320">
        <v>290826775.65962106</v>
      </c>
      <c r="G75" s="320">
        <v>23159928.943820626</v>
      </c>
      <c r="H75" s="319">
        <v>8.6525205597879115E-2</v>
      </c>
      <c r="I75" s="304">
        <v>9.4906917219316808E-2</v>
      </c>
      <c r="J75" s="310"/>
      <c r="K75" s="310"/>
      <c r="L75" s="307" t="s">
        <v>368</v>
      </c>
      <c r="M75" s="318" t="s">
        <v>520</v>
      </c>
      <c r="N75" s="326">
        <v>106088620.89814478</v>
      </c>
      <c r="O75" s="326">
        <v>6379071.9364863485</v>
      </c>
      <c r="P75" s="319">
        <v>6.3976539889266867E-2</v>
      </c>
      <c r="Q75" s="320">
        <v>290826775.65962106</v>
      </c>
      <c r="R75" s="320">
        <v>23159928.943820626</v>
      </c>
      <c r="S75" s="319">
        <v>8.6525205597879115E-2</v>
      </c>
      <c r="T75" s="304">
        <v>9.4906917219316808E-2</v>
      </c>
    </row>
    <row r="76" spans="1:20">
      <c r="A76" s="382"/>
      <c r="B76" s="255" t="s">
        <v>369</v>
      </c>
      <c r="C76" s="314">
        <v>42758100.457251787</v>
      </c>
      <c r="D76" s="314">
        <v>3180320.9868415669</v>
      </c>
      <c r="E76" s="315">
        <v>8.0356225877181664E-2</v>
      </c>
      <c r="F76" s="316">
        <v>112589637.11272594</v>
      </c>
      <c r="G76" s="316">
        <v>11392873.541687995</v>
      </c>
      <c r="H76" s="315">
        <v>0.11258140220749692</v>
      </c>
      <c r="I76" s="303">
        <v>0.13175602790713198</v>
      </c>
      <c r="J76" s="309"/>
      <c r="K76" s="309"/>
      <c r="L76" s="308" t="s">
        <v>369</v>
      </c>
      <c r="M76" s="313" t="s">
        <v>521</v>
      </c>
      <c r="N76" s="314">
        <v>42758100.457251787</v>
      </c>
      <c r="O76" s="314">
        <v>3180320.9868415669</v>
      </c>
      <c r="P76" s="315">
        <v>8.0356225877181664E-2</v>
      </c>
      <c r="Q76" s="316">
        <v>112589637.11272594</v>
      </c>
      <c r="R76" s="316">
        <v>11392873.541687995</v>
      </c>
      <c r="S76" s="315">
        <v>0.11258140220749692</v>
      </c>
      <c r="T76" s="303">
        <v>0.13175602790713198</v>
      </c>
    </row>
    <row r="77" spans="1:20">
      <c r="A77" s="382"/>
      <c r="B77" s="255" t="s">
        <v>370</v>
      </c>
      <c r="C77" s="326">
        <v>119773822.56572212</v>
      </c>
      <c r="D77" s="326">
        <v>6565084.9088052809</v>
      </c>
      <c r="E77" s="319">
        <v>5.7990973529808337E-2</v>
      </c>
      <c r="F77" s="320">
        <v>333177507.47151792</v>
      </c>
      <c r="G77" s="320">
        <v>24472345.992340267</v>
      </c>
      <c r="H77" s="319">
        <v>7.9274171753655434E-2</v>
      </c>
      <c r="I77" s="304">
        <v>9.9306975007972115E-2</v>
      </c>
      <c r="J77" s="310"/>
      <c r="K77" s="310"/>
      <c r="L77" s="307" t="s">
        <v>371</v>
      </c>
      <c r="M77" s="318" t="s">
        <v>522</v>
      </c>
      <c r="N77" s="326">
        <v>119773822.56572212</v>
      </c>
      <c r="O77" s="326">
        <v>6565084.9088052809</v>
      </c>
      <c r="P77" s="319">
        <v>5.7990973529808337E-2</v>
      </c>
      <c r="Q77" s="320">
        <v>333177507.47151792</v>
      </c>
      <c r="R77" s="320">
        <v>24472345.992340267</v>
      </c>
      <c r="S77" s="319">
        <v>7.9274171753655434E-2</v>
      </c>
      <c r="T77" s="304">
        <v>9.9306975007972115E-2</v>
      </c>
    </row>
    <row r="78" spans="1:20">
      <c r="A78" s="382"/>
      <c r="B78" s="255" t="s">
        <v>371</v>
      </c>
      <c r="C78" s="314">
        <v>56340148.306620441</v>
      </c>
      <c r="D78" s="314">
        <v>3743022.3084937409</v>
      </c>
      <c r="E78" s="315">
        <v>7.1164008250698949E-2</v>
      </c>
      <c r="F78" s="316">
        <v>154185450.44292575</v>
      </c>
      <c r="G78" s="316">
        <v>13262212.952356786</v>
      </c>
      <c r="H78" s="315">
        <v>9.4109482499253078E-2</v>
      </c>
      <c r="I78" s="303">
        <v>0.11779051371743504</v>
      </c>
      <c r="J78" s="309"/>
      <c r="K78" s="309"/>
      <c r="L78" s="308" t="s">
        <v>372</v>
      </c>
      <c r="M78" s="313" t="s">
        <v>523</v>
      </c>
      <c r="N78" s="314">
        <v>56340148.306620441</v>
      </c>
      <c r="O78" s="314">
        <v>3743022.3084937409</v>
      </c>
      <c r="P78" s="315">
        <v>7.1164008250698949E-2</v>
      </c>
      <c r="Q78" s="316">
        <v>154185450.44292575</v>
      </c>
      <c r="R78" s="316">
        <v>13262212.952356786</v>
      </c>
      <c r="S78" s="315">
        <v>9.4109482499253078E-2</v>
      </c>
      <c r="T78" s="303">
        <v>0.11779051371743504</v>
      </c>
    </row>
    <row r="79" spans="1:20">
      <c r="A79" s="382"/>
      <c r="B79" s="255" t="s">
        <v>372</v>
      </c>
      <c r="C79" s="326">
        <v>70499144.317834124</v>
      </c>
      <c r="D79" s="326">
        <v>5226959.5687563568</v>
      </c>
      <c r="E79" s="319">
        <v>8.0079433358176494E-2</v>
      </c>
      <c r="F79" s="320">
        <v>190733635.62102443</v>
      </c>
      <c r="G79" s="320">
        <v>18064663.626022369</v>
      </c>
      <c r="H79" s="319">
        <v>0.10462020719359616</v>
      </c>
      <c r="I79" s="304">
        <v>0.12759470215359467</v>
      </c>
      <c r="J79" s="310"/>
      <c r="K79" s="310"/>
      <c r="L79" s="307" t="s">
        <v>373</v>
      </c>
      <c r="M79" s="318" t="s">
        <v>524</v>
      </c>
      <c r="N79" s="326">
        <v>70499144.317834124</v>
      </c>
      <c r="O79" s="326">
        <v>5226959.5687563568</v>
      </c>
      <c r="P79" s="319">
        <v>8.0079433358176494E-2</v>
      </c>
      <c r="Q79" s="320">
        <v>190733635.62102443</v>
      </c>
      <c r="R79" s="320">
        <v>18064663.626022369</v>
      </c>
      <c r="S79" s="319">
        <v>0.10462020719359616</v>
      </c>
      <c r="T79" s="304">
        <v>0.12759470215359467</v>
      </c>
    </row>
    <row r="80" spans="1:20">
      <c r="A80" s="382"/>
      <c r="B80" s="255" t="s">
        <v>373</v>
      </c>
      <c r="C80" s="314">
        <v>110905875.49922536</v>
      </c>
      <c r="D80" s="314">
        <v>5857663.8384919167</v>
      </c>
      <c r="E80" s="315">
        <v>5.5761671197316398E-2</v>
      </c>
      <c r="F80" s="316">
        <v>312256513.92373341</v>
      </c>
      <c r="G80" s="316">
        <v>22678964.731388807</v>
      </c>
      <c r="H80" s="315">
        <v>7.8317413745099679E-2</v>
      </c>
      <c r="I80" s="303">
        <v>9.0239178683009874E-2</v>
      </c>
      <c r="J80" s="309"/>
      <c r="K80" s="309"/>
      <c r="L80" s="308" t="s">
        <v>374</v>
      </c>
      <c r="M80" s="313" t="s">
        <v>525</v>
      </c>
      <c r="N80" s="314">
        <v>110905875.49922536</v>
      </c>
      <c r="O80" s="314">
        <v>5857663.8384919167</v>
      </c>
      <c r="P80" s="315">
        <v>5.5761671197316398E-2</v>
      </c>
      <c r="Q80" s="316">
        <v>312256513.92373341</v>
      </c>
      <c r="R80" s="316">
        <v>22678964.731388807</v>
      </c>
      <c r="S80" s="315">
        <v>7.8317413745099679E-2</v>
      </c>
      <c r="T80" s="303">
        <v>9.0239178683009874E-2</v>
      </c>
    </row>
    <row r="81" spans="1:20">
      <c r="A81" s="382"/>
      <c r="B81" s="255" t="s">
        <v>374</v>
      </c>
      <c r="C81" s="326">
        <v>19273939.52194019</v>
      </c>
      <c r="D81" s="326">
        <v>1126722.5113780499</v>
      </c>
      <c r="E81" s="319">
        <v>6.2087895390365848E-2</v>
      </c>
      <c r="F81" s="320">
        <v>49417377.050999358</v>
      </c>
      <c r="G81" s="320">
        <v>4275640.0815776587</v>
      </c>
      <c r="H81" s="319">
        <v>9.4715896388167561E-2</v>
      </c>
      <c r="I81" s="304">
        <v>0.12791832293448227</v>
      </c>
      <c r="J81" s="310"/>
      <c r="K81" s="310"/>
      <c r="L81" s="307" t="s">
        <v>370</v>
      </c>
      <c r="M81" s="318" t="s">
        <v>526</v>
      </c>
      <c r="N81" s="326">
        <v>19273939.52194019</v>
      </c>
      <c r="O81" s="326">
        <v>1126722.5113780499</v>
      </c>
      <c r="P81" s="319">
        <v>6.2087895390365848E-2</v>
      </c>
      <c r="Q81" s="320">
        <v>49417377.050999358</v>
      </c>
      <c r="R81" s="320">
        <v>4275640.0815776587</v>
      </c>
      <c r="S81" s="319">
        <v>9.4715896388167561E-2</v>
      </c>
      <c r="T81" s="304">
        <v>0.12791832293448227</v>
      </c>
    </row>
    <row r="82" spans="1:20">
      <c r="A82" s="382"/>
      <c r="B82" s="255" t="s">
        <v>375</v>
      </c>
      <c r="C82" s="314">
        <v>474533480.91586912</v>
      </c>
      <c r="D82" s="314">
        <v>18871928.692716658</v>
      </c>
      <c r="E82" s="315">
        <v>4.1416548314514044E-2</v>
      </c>
      <c r="F82" s="316">
        <v>1302458086.3405962</v>
      </c>
      <c r="G82" s="316">
        <v>86564436.881195068</v>
      </c>
      <c r="H82" s="315">
        <v>7.1194085864074136E-2</v>
      </c>
      <c r="I82" s="303">
        <v>9.8572895617362766E-2</v>
      </c>
      <c r="J82" s="309"/>
      <c r="K82" s="309"/>
      <c r="L82" s="308" t="s">
        <v>375</v>
      </c>
      <c r="M82" s="313" t="s">
        <v>527</v>
      </c>
      <c r="N82" s="314">
        <v>474533480.91586912</v>
      </c>
      <c r="O82" s="314">
        <v>18871928.692716658</v>
      </c>
      <c r="P82" s="315">
        <v>4.1416548314514044E-2</v>
      </c>
      <c r="Q82" s="316">
        <v>1302458086.3405962</v>
      </c>
      <c r="R82" s="316">
        <v>86564436.881195068</v>
      </c>
      <c r="S82" s="315">
        <v>7.1194085864074136E-2</v>
      </c>
      <c r="T82" s="303">
        <v>9.8572895617362766E-2</v>
      </c>
    </row>
    <row r="83" spans="1:20">
      <c r="A83" s="382"/>
      <c r="B83" s="255" t="s">
        <v>404</v>
      </c>
      <c r="C83" s="326">
        <v>33390897.160359435</v>
      </c>
      <c r="D83" s="326">
        <v>1079467.384740971</v>
      </c>
      <c r="E83" s="319">
        <v>3.3408220937208875E-2</v>
      </c>
      <c r="F83" s="320">
        <v>90783485.969970018</v>
      </c>
      <c r="G83" s="320">
        <v>5381988.5875591785</v>
      </c>
      <c r="H83" s="319">
        <v>6.3019838674018905E-2</v>
      </c>
      <c r="I83" s="304">
        <v>8.7188768050705093E-2</v>
      </c>
      <c r="J83" s="310"/>
      <c r="K83" s="310"/>
      <c r="L83" s="307" t="s">
        <v>404</v>
      </c>
      <c r="M83" s="318" t="s">
        <v>528</v>
      </c>
      <c r="N83" s="326">
        <v>33390897.160359435</v>
      </c>
      <c r="O83" s="326">
        <v>1079467.384740971</v>
      </c>
      <c r="P83" s="319">
        <v>3.3408220937208875E-2</v>
      </c>
      <c r="Q83" s="320">
        <v>90783485.969970018</v>
      </c>
      <c r="R83" s="320">
        <v>5381988.5875591785</v>
      </c>
      <c r="S83" s="319">
        <v>6.3019838674018905E-2</v>
      </c>
      <c r="T83" s="304">
        <v>8.7188768050705093E-2</v>
      </c>
    </row>
    <row r="84" spans="1:20">
      <c r="A84" s="382"/>
      <c r="B84" s="255" t="s">
        <v>376</v>
      </c>
      <c r="C84" s="314">
        <v>33001229.316728361</v>
      </c>
      <c r="D84" s="314">
        <v>1318800.0350316986</v>
      </c>
      <c r="E84" s="315">
        <v>4.1625597055891986E-2</v>
      </c>
      <c r="F84" s="316">
        <v>82926461.435823649</v>
      </c>
      <c r="G84" s="316">
        <v>5239138.0869088322</v>
      </c>
      <c r="H84" s="315">
        <v>6.7438777152592111E-2</v>
      </c>
      <c r="I84" s="303">
        <v>8.4685088586664445E-2</v>
      </c>
      <c r="J84" s="309"/>
      <c r="K84" s="309"/>
      <c r="L84" s="308" t="s">
        <v>376</v>
      </c>
      <c r="M84" s="313" t="s">
        <v>529</v>
      </c>
      <c r="N84" s="314">
        <v>33001229.316728361</v>
      </c>
      <c r="O84" s="314">
        <v>1318800.0350316986</v>
      </c>
      <c r="P84" s="315">
        <v>4.1625597055891986E-2</v>
      </c>
      <c r="Q84" s="316">
        <v>82926461.435823649</v>
      </c>
      <c r="R84" s="316">
        <v>5239138.0869088322</v>
      </c>
      <c r="S84" s="315">
        <v>6.7438777152592111E-2</v>
      </c>
      <c r="T84" s="303">
        <v>8.4685088586664445E-2</v>
      </c>
    </row>
    <row r="85" spans="1:20">
      <c r="A85" s="382"/>
      <c r="B85" s="255" t="s">
        <v>377</v>
      </c>
      <c r="C85" s="326">
        <v>284724288.03820556</v>
      </c>
      <c r="D85" s="326">
        <v>12335641.884736478</v>
      </c>
      <c r="E85" s="319">
        <v>4.528691653978241E-2</v>
      </c>
      <c r="F85" s="320">
        <v>781309443.00969911</v>
      </c>
      <c r="G85" s="320">
        <v>57066166.586048484</v>
      </c>
      <c r="H85" s="319">
        <v>7.8794195878274575E-2</v>
      </c>
      <c r="I85" s="304">
        <v>0.11114770265693147</v>
      </c>
      <c r="J85" s="310"/>
      <c r="K85" s="310"/>
      <c r="L85" s="307" t="s">
        <v>377</v>
      </c>
      <c r="M85" s="318" t="s">
        <v>530</v>
      </c>
      <c r="N85" s="326">
        <v>284724288.03820556</v>
      </c>
      <c r="O85" s="326">
        <v>12335641.884736478</v>
      </c>
      <c r="P85" s="319">
        <v>4.528691653978241E-2</v>
      </c>
      <c r="Q85" s="320">
        <v>781309443.00969911</v>
      </c>
      <c r="R85" s="320">
        <v>57066166.586048484</v>
      </c>
      <c r="S85" s="319">
        <v>7.8794195878274575E-2</v>
      </c>
      <c r="T85" s="304">
        <v>0.11114770265693147</v>
      </c>
    </row>
    <row r="86" spans="1:20">
      <c r="A86" s="382"/>
      <c r="B86" s="255" t="s">
        <v>378</v>
      </c>
      <c r="C86" s="314">
        <v>81518642.593853638</v>
      </c>
      <c r="D86" s="314">
        <v>2881455.5627131462</v>
      </c>
      <c r="E86" s="315">
        <v>3.6642403823169356E-2</v>
      </c>
      <c r="F86" s="316">
        <v>235733317.44739944</v>
      </c>
      <c r="G86" s="316">
        <v>12438506.907961965</v>
      </c>
      <c r="H86" s="315">
        <v>5.5704415511999207E-2</v>
      </c>
      <c r="I86" s="303">
        <v>7.5835416367466227E-2</v>
      </c>
      <c r="J86" s="309"/>
      <c r="K86" s="309"/>
      <c r="L86" s="308" t="s">
        <v>378</v>
      </c>
      <c r="M86" s="313" t="s">
        <v>531</v>
      </c>
      <c r="N86" s="314">
        <v>81518642.593853638</v>
      </c>
      <c r="O86" s="314">
        <v>2881455.5627131462</v>
      </c>
      <c r="P86" s="315">
        <v>3.6642403823169356E-2</v>
      </c>
      <c r="Q86" s="316">
        <v>235733317.44739944</v>
      </c>
      <c r="R86" s="316">
        <v>12438506.907961965</v>
      </c>
      <c r="S86" s="315">
        <v>5.5704415511999207E-2</v>
      </c>
      <c r="T86" s="303">
        <v>7.5835416367466227E-2</v>
      </c>
    </row>
    <row r="87" spans="1:20">
      <c r="A87" s="382"/>
      <c r="B87" s="255" t="s">
        <v>379</v>
      </c>
      <c r="C87" s="328">
        <v>13481083.183909059</v>
      </c>
      <c r="D87" s="328">
        <v>499879.57182765007</v>
      </c>
      <c r="E87" s="328">
        <v>3.8507952480031957E-2</v>
      </c>
      <c r="F87" s="328">
        <v>36160917.5370996</v>
      </c>
      <c r="G87" s="328">
        <v>2442253.5831494331</v>
      </c>
      <c r="H87" s="328">
        <v>7.2430318902458213E-2</v>
      </c>
      <c r="I87" s="306">
        <v>9.1085701940306796E-2</v>
      </c>
      <c r="J87" s="312"/>
      <c r="K87" s="312"/>
      <c r="L87" s="307" t="s">
        <v>379</v>
      </c>
      <c r="M87" s="318" t="s">
        <v>532</v>
      </c>
      <c r="N87" s="328">
        <v>13481083.183909059</v>
      </c>
      <c r="O87" s="328">
        <v>499879.57182765007</v>
      </c>
      <c r="P87" s="328">
        <v>3.8507952480031957E-2</v>
      </c>
      <c r="Q87" s="328">
        <v>36160917.5370996</v>
      </c>
      <c r="R87" s="328">
        <v>2442253.5831494331</v>
      </c>
      <c r="S87" s="328">
        <v>7.2430318902458213E-2</v>
      </c>
      <c r="T87" s="306">
        <v>9.1085701940306796E-2</v>
      </c>
    </row>
    <row r="88" spans="1:20">
      <c r="A88" s="382"/>
      <c r="B88" s="255" t="s">
        <v>380</v>
      </c>
      <c r="C88" s="314">
        <v>7001959.6890579369</v>
      </c>
      <c r="D88" s="314">
        <v>348503.56146720517</v>
      </c>
      <c r="E88" s="315">
        <v>5.2379328094164651E-2</v>
      </c>
      <c r="F88" s="316">
        <v>19351691.549167231</v>
      </c>
      <c r="G88" s="316">
        <v>1511544.7682522051</v>
      </c>
      <c r="H88" s="315">
        <v>8.4727148650437151E-2</v>
      </c>
      <c r="I88" s="303">
        <v>0.10058341791524926</v>
      </c>
      <c r="J88" s="309"/>
      <c r="K88" s="309"/>
      <c r="L88" s="308" t="s">
        <v>380</v>
      </c>
      <c r="M88" s="313" t="s">
        <v>533</v>
      </c>
      <c r="N88" s="314">
        <v>7001959.6890579369</v>
      </c>
      <c r="O88" s="314">
        <v>348503.56146720517</v>
      </c>
      <c r="P88" s="315">
        <v>5.2379328094164651E-2</v>
      </c>
      <c r="Q88" s="316">
        <v>19351691.549167231</v>
      </c>
      <c r="R88" s="316">
        <v>1511544.7682522051</v>
      </c>
      <c r="S88" s="315">
        <v>8.4727148650437151E-2</v>
      </c>
      <c r="T88" s="303">
        <v>0.10058341791524926</v>
      </c>
    </row>
    <row r="89" spans="1:20">
      <c r="A89" s="382"/>
      <c r="B89" s="302" t="s">
        <v>437</v>
      </c>
      <c r="C89" s="326">
        <v>21086244.54120424</v>
      </c>
      <c r="D89" s="326">
        <v>441354.29431277886</v>
      </c>
      <c r="E89" s="319">
        <v>2.1378379300380848E-2</v>
      </c>
      <c r="F89" s="320">
        <v>55959921.053468607</v>
      </c>
      <c r="G89" s="320">
        <v>2467094.9756996557</v>
      </c>
      <c r="H89" s="319">
        <v>4.6120109117303749E-2</v>
      </c>
      <c r="I89" s="304">
        <v>6.3786218756703053E-2</v>
      </c>
      <c r="J89" s="310"/>
      <c r="K89" s="310"/>
      <c r="L89" s="307" t="s">
        <v>438</v>
      </c>
      <c r="M89" s="318" t="s">
        <v>534</v>
      </c>
      <c r="N89" s="326">
        <v>21086244.54120424</v>
      </c>
      <c r="O89" s="326">
        <v>441354.29431277886</v>
      </c>
      <c r="P89" s="319">
        <v>2.1378379300380848E-2</v>
      </c>
      <c r="Q89" s="320">
        <v>55959921.053468607</v>
      </c>
      <c r="R89" s="320">
        <v>2467094.9756996557</v>
      </c>
      <c r="S89" s="319">
        <v>4.6120109117303749E-2</v>
      </c>
      <c r="T89" s="304">
        <v>6.3786218756703053E-2</v>
      </c>
    </row>
    <row r="90" spans="1:20">
      <c r="A90" s="382"/>
      <c r="B90" s="255" t="s">
        <v>347</v>
      </c>
      <c r="C90" s="314">
        <v>435678668.79039139</v>
      </c>
      <c r="D90" s="314">
        <v>22193482.945426762</v>
      </c>
      <c r="E90" s="315">
        <v>5.3674191253246399E-2</v>
      </c>
      <c r="F90" s="316">
        <v>1156669912.3224473</v>
      </c>
      <c r="G90" s="316">
        <v>82772246.28119278</v>
      </c>
      <c r="H90" s="315">
        <v>7.7076474694575806E-2</v>
      </c>
      <c r="I90" s="305">
        <v>9.1650919146526483E-2</v>
      </c>
      <c r="J90" s="311"/>
      <c r="K90" s="311"/>
      <c r="L90" s="308" t="s">
        <v>439</v>
      </c>
      <c r="M90" s="313" t="s">
        <v>535</v>
      </c>
      <c r="N90" s="314">
        <v>435678668.79039139</v>
      </c>
      <c r="O90" s="314">
        <v>22193482.945426762</v>
      </c>
      <c r="P90" s="315">
        <v>5.3674191253246399E-2</v>
      </c>
      <c r="Q90" s="316">
        <v>1156669912.3224473</v>
      </c>
      <c r="R90" s="316">
        <v>82772246.28119278</v>
      </c>
      <c r="S90" s="315">
        <v>7.7076474694575806E-2</v>
      </c>
      <c r="T90" s="305">
        <v>9.1650919146526483E-2</v>
      </c>
    </row>
    <row r="91" spans="1:20">
      <c r="A91" s="382"/>
      <c r="B91" s="255" t="s">
        <v>405</v>
      </c>
      <c r="C91" s="326">
        <v>25459258.368392542</v>
      </c>
      <c r="D91" s="326">
        <v>1708943.7500956692</v>
      </c>
      <c r="E91" s="319">
        <v>7.1954573131386035E-2</v>
      </c>
      <c r="F91" s="320">
        <v>64431955.182590306</v>
      </c>
      <c r="G91" s="320">
        <v>6410454.1055880859</v>
      </c>
      <c r="H91" s="319">
        <v>0.11048411341651716</v>
      </c>
      <c r="I91" s="304">
        <v>0.13859393626541627</v>
      </c>
      <c r="J91" s="310"/>
      <c r="K91" s="310"/>
      <c r="L91" s="307" t="s">
        <v>405</v>
      </c>
      <c r="M91" s="318" t="s">
        <v>536</v>
      </c>
      <c r="N91" s="326">
        <v>25459258.368392542</v>
      </c>
      <c r="O91" s="326">
        <v>1708943.7500956692</v>
      </c>
      <c r="P91" s="319">
        <v>7.1954573131386035E-2</v>
      </c>
      <c r="Q91" s="320">
        <v>64431955.182590306</v>
      </c>
      <c r="R91" s="320">
        <v>6410454.1055880859</v>
      </c>
      <c r="S91" s="319">
        <v>0.11048411341651716</v>
      </c>
      <c r="T91" s="304">
        <v>0.13859393626541627</v>
      </c>
    </row>
    <row r="92" spans="1:20">
      <c r="A92" s="382"/>
      <c r="B92" s="255" t="s">
        <v>406</v>
      </c>
      <c r="C92" s="314">
        <v>138576006.39950895</v>
      </c>
      <c r="D92" s="314">
        <v>5177594.6209648103</v>
      </c>
      <c r="E92" s="315">
        <v>3.8813015476977193E-2</v>
      </c>
      <c r="F92" s="316">
        <v>377298939.69264847</v>
      </c>
      <c r="G92" s="316">
        <v>23468629.103092909</v>
      </c>
      <c r="H92" s="315">
        <v>6.6327356364663179E-2</v>
      </c>
      <c r="I92" s="303">
        <v>7.7167862007495855E-2</v>
      </c>
      <c r="J92" s="309"/>
      <c r="K92" s="309"/>
      <c r="L92" s="308" t="s">
        <v>406</v>
      </c>
      <c r="M92" s="313" t="s">
        <v>537</v>
      </c>
      <c r="N92" s="314">
        <v>138576006.39950895</v>
      </c>
      <c r="O92" s="314">
        <v>5177594.6209648103</v>
      </c>
      <c r="P92" s="315">
        <v>3.8813015476977193E-2</v>
      </c>
      <c r="Q92" s="316">
        <v>377298939.69264847</v>
      </c>
      <c r="R92" s="316">
        <v>23468629.103092909</v>
      </c>
      <c r="S92" s="315">
        <v>6.6327356364663179E-2</v>
      </c>
      <c r="T92" s="303">
        <v>7.7167862007495855E-2</v>
      </c>
    </row>
    <row r="93" spans="1:20">
      <c r="A93" s="382"/>
      <c r="B93" s="255" t="s">
        <v>407</v>
      </c>
      <c r="C93" s="326">
        <v>39214537.472353078</v>
      </c>
      <c r="D93" s="326">
        <v>2447853.7424168512</v>
      </c>
      <c r="E93" s="319">
        <v>6.6578040064672897E-2</v>
      </c>
      <c r="F93" s="320">
        <v>101934363.83249682</v>
      </c>
      <c r="G93" s="320">
        <v>8185633.7743855864</v>
      </c>
      <c r="H93" s="319">
        <v>8.7314609694570014E-2</v>
      </c>
      <c r="I93" s="304">
        <v>9.0852290418323656E-2</v>
      </c>
      <c r="J93" s="310"/>
      <c r="K93" s="310"/>
      <c r="L93" s="307" t="s">
        <v>407</v>
      </c>
      <c r="M93" s="318" t="s">
        <v>538</v>
      </c>
      <c r="N93" s="326">
        <v>39214537.472353078</v>
      </c>
      <c r="O93" s="326">
        <v>2447853.7424168512</v>
      </c>
      <c r="P93" s="319">
        <v>6.6578040064672897E-2</v>
      </c>
      <c r="Q93" s="320">
        <v>101934363.83249682</v>
      </c>
      <c r="R93" s="320">
        <v>8185633.7743855864</v>
      </c>
      <c r="S93" s="319">
        <v>8.7314609694570014E-2</v>
      </c>
      <c r="T93" s="304">
        <v>9.0852290418323656E-2</v>
      </c>
    </row>
    <row r="94" spans="1:20">
      <c r="A94" s="382"/>
      <c r="B94" s="255" t="s">
        <v>408</v>
      </c>
      <c r="C94" s="314">
        <v>32195294.506743193</v>
      </c>
      <c r="D94" s="314">
        <v>1880115.7226004377</v>
      </c>
      <c r="E94" s="315">
        <v>6.2018955454219107E-2</v>
      </c>
      <c r="F94" s="316">
        <v>82411176.080272377</v>
      </c>
      <c r="G94" s="316">
        <v>6641558.0714794099</v>
      </c>
      <c r="H94" s="315">
        <v>8.7654633163237877E-2</v>
      </c>
      <c r="I94" s="303">
        <v>0.11114300725256381</v>
      </c>
      <c r="J94" s="309"/>
      <c r="K94" s="309"/>
      <c r="L94" s="308" t="s">
        <v>408</v>
      </c>
      <c r="M94" s="313" t="s">
        <v>539</v>
      </c>
      <c r="N94" s="314">
        <v>32195294.506743193</v>
      </c>
      <c r="O94" s="314">
        <v>1880115.7226004377</v>
      </c>
      <c r="P94" s="315">
        <v>6.2018955454219107E-2</v>
      </c>
      <c r="Q94" s="316">
        <v>82411176.080272377</v>
      </c>
      <c r="R94" s="316">
        <v>6641558.0714794099</v>
      </c>
      <c r="S94" s="315">
        <v>8.7654633163237877E-2</v>
      </c>
      <c r="T94" s="303">
        <v>0.11114300725256381</v>
      </c>
    </row>
    <row r="95" spans="1:20">
      <c r="A95" s="382"/>
      <c r="B95" s="255" t="s">
        <v>409</v>
      </c>
      <c r="C95" s="326">
        <v>78941350.523640692</v>
      </c>
      <c r="D95" s="326">
        <v>3397343.7497692555</v>
      </c>
      <c r="E95" s="319">
        <v>4.4971717742462954E-2</v>
      </c>
      <c r="F95" s="320">
        <v>215426553.29026031</v>
      </c>
      <c r="G95" s="320">
        <v>11357183.124179929</v>
      </c>
      <c r="H95" s="319">
        <v>5.5653541317528289E-2</v>
      </c>
      <c r="I95" s="304">
        <v>6.5185933063995477E-2</v>
      </c>
      <c r="J95" s="310"/>
      <c r="K95" s="310"/>
      <c r="L95" s="307" t="s">
        <v>409</v>
      </c>
      <c r="M95" s="318" t="s">
        <v>540</v>
      </c>
      <c r="N95" s="326">
        <v>78941350.523640692</v>
      </c>
      <c r="O95" s="326">
        <v>3397343.7497692555</v>
      </c>
      <c r="P95" s="319">
        <v>4.4971717742462954E-2</v>
      </c>
      <c r="Q95" s="320">
        <v>215426553.29026031</v>
      </c>
      <c r="R95" s="320">
        <v>11357183.124179929</v>
      </c>
      <c r="S95" s="319">
        <v>5.5653541317528289E-2</v>
      </c>
      <c r="T95" s="304">
        <v>6.5185933063995477E-2</v>
      </c>
    </row>
    <row r="96" spans="1:20">
      <c r="A96" s="382"/>
      <c r="B96" s="255" t="s">
        <v>410</v>
      </c>
      <c r="C96" s="314">
        <v>65734417.63146928</v>
      </c>
      <c r="D96" s="314">
        <v>4797163.7158376127</v>
      </c>
      <c r="E96" s="315">
        <v>7.8723004526579779E-2</v>
      </c>
      <c r="F96" s="316">
        <v>168867463.16597724</v>
      </c>
      <c r="G96" s="316">
        <v>15587229.803163141</v>
      </c>
      <c r="H96" s="315">
        <v>0.10169106257992307</v>
      </c>
      <c r="I96" s="303">
        <v>0.12180965715660982</v>
      </c>
      <c r="J96" s="309"/>
      <c r="K96" s="309"/>
      <c r="L96" s="308" t="s">
        <v>410</v>
      </c>
      <c r="M96" s="313" t="s">
        <v>541</v>
      </c>
      <c r="N96" s="314">
        <v>65734417.63146928</v>
      </c>
      <c r="O96" s="314">
        <v>4797163.7158376127</v>
      </c>
      <c r="P96" s="315">
        <v>7.8723004526579779E-2</v>
      </c>
      <c r="Q96" s="316">
        <v>168867463.16597724</v>
      </c>
      <c r="R96" s="316">
        <v>15587229.803163141</v>
      </c>
      <c r="S96" s="315">
        <v>0.10169106257992307</v>
      </c>
      <c r="T96" s="303">
        <v>0.12180965715660982</v>
      </c>
    </row>
    <row r="97" spans="1:27">
      <c r="A97" s="382"/>
      <c r="B97" s="255" t="s">
        <v>411</v>
      </c>
      <c r="C97" s="326">
        <v>24381356.345158037</v>
      </c>
      <c r="D97" s="326">
        <v>1349555.8142508864</v>
      </c>
      <c r="E97" s="319">
        <v>5.8595323993010096E-2</v>
      </c>
      <c r="F97" s="320">
        <v>64530582.957502015</v>
      </c>
      <c r="G97" s="320">
        <v>5411507.2471066117</v>
      </c>
      <c r="H97" s="319">
        <v>9.1535721458430391E-2</v>
      </c>
      <c r="I97" s="304">
        <v>0.11345747486822326</v>
      </c>
      <c r="J97" s="310"/>
      <c r="K97" s="310"/>
      <c r="L97" s="307" t="s">
        <v>411</v>
      </c>
      <c r="M97" s="318" t="s">
        <v>542</v>
      </c>
      <c r="N97" s="326">
        <v>24381356.345158037</v>
      </c>
      <c r="O97" s="326">
        <v>1349555.8142508864</v>
      </c>
      <c r="P97" s="319">
        <v>5.8595323993010096E-2</v>
      </c>
      <c r="Q97" s="320">
        <v>64530582.957502015</v>
      </c>
      <c r="R97" s="320">
        <v>5411507.2471066117</v>
      </c>
      <c r="S97" s="319">
        <v>9.1535721458430391E-2</v>
      </c>
      <c r="T97" s="304">
        <v>0.11345747486822326</v>
      </c>
    </row>
    <row r="98" spans="1:27">
      <c r="A98" s="382"/>
      <c r="B98" s="255" t="s">
        <v>412</v>
      </c>
      <c r="C98" s="314">
        <v>10491860.260020697</v>
      </c>
      <c r="D98" s="314">
        <v>647092.06767233275</v>
      </c>
      <c r="E98" s="315">
        <v>6.5729538271431437E-2</v>
      </c>
      <c r="F98" s="316">
        <v>27245660.631784603</v>
      </c>
      <c r="G98" s="316">
        <v>2206006.9686828628</v>
      </c>
      <c r="H98" s="315">
        <v>8.8100538384587132E-2</v>
      </c>
      <c r="I98" s="303">
        <v>9.4740766265297496E-2</v>
      </c>
      <c r="J98" s="309"/>
      <c r="K98" s="309"/>
      <c r="L98" s="308" t="s">
        <v>412</v>
      </c>
      <c r="M98" s="313" t="s">
        <v>543</v>
      </c>
      <c r="N98" s="314">
        <v>10491860.260020697</v>
      </c>
      <c r="O98" s="314">
        <v>647092.06767233275</v>
      </c>
      <c r="P98" s="315">
        <v>6.5729538271431437E-2</v>
      </c>
      <c r="Q98" s="316">
        <v>27245660.631784603</v>
      </c>
      <c r="R98" s="316">
        <v>2206006.9686828628</v>
      </c>
      <c r="S98" s="315">
        <v>8.8100538384587132E-2</v>
      </c>
      <c r="T98" s="303">
        <v>9.4740766265297496E-2</v>
      </c>
      <c r="U98" s="240" t="s">
        <v>415</v>
      </c>
      <c r="V98" s="241">
        <f>(O88-(SUM(O89:O97)))</f>
        <v>-43044904.794207856</v>
      </c>
      <c r="W98" s="241">
        <f>(P88-(SUM(P89:P97)))</f>
        <v>-0.44432787284877062</v>
      </c>
      <c r="X98" s="243">
        <f>(((V98+W98)-(V98))/V98)</f>
        <v>1.0322426733107401E-8</v>
      </c>
      <c r="Y98" s="241">
        <f>(R88-(SUM(R89:R97)))</f>
        <v>-160789991.7176359</v>
      </c>
      <c r="Z98" s="241">
        <f>(S88-(SUM(S89:S97)))</f>
        <v>-0.63913047315631244</v>
      </c>
      <c r="AA98" s="243">
        <f>(((Y98+Z98)-(Y98))/Y98)</f>
        <v>3.974939399582046E-9</v>
      </c>
    </row>
    <row r="99" spans="1:27">
      <c r="A99" s="382"/>
      <c r="B99" s="255" t="s">
        <v>413</v>
      </c>
      <c r="C99" s="326">
        <v>10490532.0408269</v>
      </c>
      <c r="D99" s="326">
        <v>362306.41537098214</v>
      </c>
      <c r="E99" s="319">
        <v>3.5771953426903744E-2</v>
      </c>
      <c r="F99" s="320">
        <v>26801917.265675765</v>
      </c>
      <c r="G99" s="320">
        <v>1575821.2630879506</v>
      </c>
      <c r="H99" s="319">
        <v>6.246790081692765E-2</v>
      </c>
      <c r="I99" s="304">
        <v>9.3061173379176715E-2</v>
      </c>
      <c r="J99" s="310"/>
      <c r="K99" s="310"/>
      <c r="L99" s="307" t="s">
        <v>413</v>
      </c>
      <c r="M99" s="318" t="s">
        <v>544</v>
      </c>
      <c r="N99" s="326">
        <v>10490532.0408269</v>
      </c>
      <c r="O99" s="326">
        <v>362306.41537098214</v>
      </c>
      <c r="P99" s="319">
        <v>3.5771953426903744E-2</v>
      </c>
      <c r="Q99" s="320">
        <v>26801917.265675765</v>
      </c>
      <c r="R99" s="320">
        <v>1575821.2630879506</v>
      </c>
      <c r="S99" s="319">
        <v>6.246790081692765E-2</v>
      </c>
      <c r="T99" s="304">
        <v>9.3061173379176715E-2</v>
      </c>
    </row>
    <row r="100" spans="1:27">
      <c r="A100" s="382"/>
      <c r="B100" s="239" t="s">
        <v>414</v>
      </c>
      <c r="C100" s="327">
        <v>10194055.242306974</v>
      </c>
      <c r="D100" s="327">
        <v>425513.34645638242</v>
      </c>
      <c r="E100" s="327">
        <v>4.3559555867506573E-2</v>
      </c>
      <c r="F100" s="327">
        <v>27721300.223239653</v>
      </c>
      <c r="G100" s="327">
        <v>1928222.8204266168</v>
      </c>
      <c r="H100" s="327">
        <v>7.4757377350262263E-2</v>
      </c>
      <c r="I100" s="305">
        <v>9.5588069402662124E-2</v>
      </c>
      <c r="J100" s="311"/>
      <c r="K100" s="311"/>
      <c r="L100" s="308" t="s">
        <v>440</v>
      </c>
      <c r="M100" s="313" t="s">
        <v>545</v>
      </c>
      <c r="N100" s="327">
        <v>10194055.242306974</v>
      </c>
      <c r="O100" s="327">
        <v>425513.34645638242</v>
      </c>
      <c r="P100" s="327">
        <v>4.3559555867506573E-2</v>
      </c>
      <c r="Q100" s="327">
        <v>27721300.223239653</v>
      </c>
      <c r="R100" s="327">
        <v>1928222.8204266168</v>
      </c>
      <c r="S100" s="327">
        <v>7.4757377350262263E-2</v>
      </c>
      <c r="T100" s="305">
        <v>9.5588069402662124E-2</v>
      </c>
    </row>
    <row r="101" spans="1:27">
      <c r="A101" s="382"/>
      <c r="B101" s="255" t="s">
        <v>348</v>
      </c>
      <c r="C101" s="326">
        <v>120649115.93959346</v>
      </c>
      <c r="D101" s="326">
        <v>6223003.3439932913</v>
      </c>
      <c r="E101" s="319">
        <v>5.4384468744353494E-2</v>
      </c>
      <c r="F101" s="320">
        <v>325252000.4995743</v>
      </c>
      <c r="G101" s="320">
        <v>22946258.049121916</v>
      </c>
      <c r="H101" s="319">
        <v>7.5904142154635992E-2</v>
      </c>
      <c r="I101" s="304">
        <v>9.3764369417368751E-2</v>
      </c>
      <c r="J101" s="310"/>
      <c r="K101" s="310"/>
      <c r="L101" s="307" t="s">
        <v>348</v>
      </c>
      <c r="M101" s="318" t="s">
        <v>546</v>
      </c>
      <c r="N101" s="326">
        <v>120649115.93959346</v>
      </c>
      <c r="O101" s="326">
        <v>6223003.3439932913</v>
      </c>
      <c r="P101" s="319">
        <v>5.4384468744353494E-2</v>
      </c>
      <c r="Q101" s="320">
        <v>325252000.4995743</v>
      </c>
      <c r="R101" s="320">
        <v>22946258.049121916</v>
      </c>
      <c r="S101" s="319">
        <v>7.5904142154635992E-2</v>
      </c>
      <c r="T101" s="304">
        <v>9.3764369417368751E-2</v>
      </c>
    </row>
    <row r="102" spans="1:27">
      <c r="A102" s="382"/>
      <c r="B102" s="255" t="s">
        <v>381</v>
      </c>
      <c r="C102" s="314">
        <v>34515729.607118413</v>
      </c>
      <c r="D102" s="314">
        <v>1235532.1678490378</v>
      </c>
      <c r="E102" s="315">
        <v>3.712514536921456E-2</v>
      </c>
      <c r="F102" s="316">
        <v>93890052.884052977</v>
      </c>
      <c r="G102" s="316">
        <v>5566699.8757818937</v>
      </c>
      <c r="H102" s="315">
        <v>6.3026364898766896E-2</v>
      </c>
      <c r="I102" s="303">
        <v>8.0823781562697095E-2</v>
      </c>
      <c r="J102" s="309"/>
      <c r="K102" s="309"/>
      <c r="L102" s="308" t="s">
        <v>381</v>
      </c>
      <c r="M102" s="313" t="s">
        <v>547</v>
      </c>
      <c r="N102" s="314">
        <v>34515729.607118413</v>
      </c>
      <c r="O102" s="314">
        <v>1235532.1678490378</v>
      </c>
      <c r="P102" s="315">
        <v>3.712514536921456E-2</v>
      </c>
      <c r="Q102" s="316">
        <v>93890052.884052977</v>
      </c>
      <c r="R102" s="316">
        <v>5566699.8757818937</v>
      </c>
      <c r="S102" s="315">
        <v>6.3026364898766896E-2</v>
      </c>
      <c r="T102" s="303">
        <v>8.0823781562697095E-2</v>
      </c>
    </row>
    <row r="103" spans="1:27">
      <c r="A103" s="382"/>
      <c r="B103" s="255" t="s">
        <v>382</v>
      </c>
      <c r="C103" s="326">
        <v>86133386.332478732</v>
      </c>
      <c r="D103" s="326">
        <v>4987471.1761438102</v>
      </c>
      <c r="E103" s="319">
        <v>6.146299744768418E-2</v>
      </c>
      <c r="F103" s="320">
        <v>231361947.61552128</v>
      </c>
      <c r="G103" s="320">
        <v>17379558.173340052</v>
      </c>
      <c r="H103" s="319">
        <v>8.1219572408018498E-2</v>
      </c>
      <c r="I103" s="304">
        <v>9.900457114916017E-2</v>
      </c>
      <c r="J103" s="310"/>
      <c r="K103" s="310"/>
      <c r="L103" s="307" t="s">
        <v>382</v>
      </c>
      <c r="M103" s="318" t="s">
        <v>548</v>
      </c>
      <c r="N103" s="326">
        <v>86133386.332478732</v>
      </c>
      <c r="O103" s="326">
        <v>4987471.1761438102</v>
      </c>
      <c r="P103" s="319">
        <v>6.146299744768418E-2</v>
      </c>
      <c r="Q103" s="320">
        <v>231361947.61552128</v>
      </c>
      <c r="R103" s="320">
        <v>17379558.173340052</v>
      </c>
      <c r="S103" s="319">
        <v>8.1219572408018498E-2</v>
      </c>
      <c r="T103" s="304">
        <v>9.900457114916017E-2</v>
      </c>
    </row>
    <row r="104" spans="1:27">
      <c r="A104" s="382"/>
      <c r="B104" s="255" t="s">
        <v>349</v>
      </c>
      <c r="C104" s="314">
        <v>217207872.44744903</v>
      </c>
      <c r="D104" s="314">
        <v>8674888.6412960589</v>
      </c>
      <c r="E104" s="315">
        <v>4.1599599655467535E-2</v>
      </c>
      <c r="F104" s="316">
        <v>670881593.57725513</v>
      </c>
      <c r="G104" s="316">
        <v>35425995.081571817</v>
      </c>
      <c r="H104" s="315">
        <v>5.5748969975928958E-2</v>
      </c>
      <c r="I104" s="303">
        <v>7.6719290313441463E-2</v>
      </c>
      <c r="J104" s="309"/>
      <c r="K104" s="309"/>
      <c r="L104" s="308" t="s">
        <v>349</v>
      </c>
      <c r="M104" s="313" t="s">
        <v>549</v>
      </c>
      <c r="N104" s="314">
        <v>217207872.44744903</v>
      </c>
      <c r="O104" s="314">
        <v>8674888.6412960589</v>
      </c>
      <c r="P104" s="315">
        <v>4.1599599655467535E-2</v>
      </c>
      <c r="Q104" s="316">
        <v>670881593.57725513</v>
      </c>
      <c r="R104" s="316">
        <v>35425995.081571817</v>
      </c>
      <c r="S104" s="315">
        <v>5.5748969975928958E-2</v>
      </c>
      <c r="T104" s="303">
        <v>7.6719290313441463E-2</v>
      </c>
    </row>
    <row r="105" spans="1:27">
      <c r="A105" s="382"/>
      <c r="B105" s="255" t="s">
        <v>383</v>
      </c>
      <c r="C105" s="326">
        <v>54310235.518670693</v>
      </c>
      <c r="D105" s="326">
        <v>2423565.9873357788</v>
      </c>
      <c r="E105" s="319">
        <v>4.6708836956131122E-2</v>
      </c>
      <c r="F105" s="320">
        <v>169276136.70968893</v>
      </c>
      <c r="G105" s="320">
        <v>9035434.5779450834</v>
      </c>
      <c r="H105" s="319">
        <v>5.6386638711283792E-2</v>
      </c>
      <c r="I105" s="304">
        <v>5.6538189910917164E-2</v>
      </c>
      <c r="J105" s="310"/>
      <c r="K105" s="310"/>
      <c r="L105" s="307" t="s">
        <v>383</v>
      </c>
      <c r="M105" s="318" t="s">
        <v>550</v>
      </c>
      <c r="N105" s="326">
        <v>54310235.518670693</v>
      </c>
      <c r="O105" s="326">
        <v>2423565.9873357788</v>
      </c>
      <c r="P105" s="319">
        <v>4.6708836956131122E-2</v>
      </c>
      <c r="Q105" s="320">
        <v>169276136.70968893</v>
      </c>
      <c r="R105" s="320">
        <v>9035434.5779450834</v>
      </c>
      <c r="S105" s="319">
        <v>5.6386638711283792E-2</v>
      </c>
      <c r="T105" s="304">
        <v>5.6538189910917164E-2</v>
      </c>
    </row>
    <row r="106" spans="1:27">
      <c r="A106" s="382"/>
      <c r="B106" s="255" t="s">
        <v>384</v>
      </c>
      <c r="C106" s="314">
        <v>110978202.41370995</v>
      </c>
      <c r="D106" s="314">
        <v>3885014.0923640132</v>
      </c>
      <c r="E106" s="315">
        <v>3.6276948639408911E-2</v>
      </c>
      <c r="F106" s="316">
        <v>345543395.53245473</v>
      </c>
      <c r="G106" s="316">
        <v>16780520.768922985</v>
      </c>
      <c r="H106" s="315">
        <v>5.1041410259575863E-2</v>
      </c>
      <c r="I106" s="303">
        <v>8.1162596632497683E-2</v>
      </c>
      <c r="J106" s="309"/>
      <c r="K106" s="309"/>
      <c r="L106" s="308" t="s">
        <v>384</v>
      </c>
      <c r="M106" s="313" t="s">
        <v>551</v>
      </c>
      <c r="N106" s="314">
        <v>110978202.41370995</v>
      </c>
      <c r="O106" s="314">
        <v>3885014.0923640132</v>
      </c>
      <c r="P106" s="315">
        <v>3.6276948639408911E-2</v>
      </c>
      <c r="Q106" s="316">
        <v>345543395.53245473</v>
      </c>
      <c r="R106" s="316">
        <v>16780520.768922985</v>
      </c>
      <c r="S106" s="315">
        <v>5.1041410259575863E-2</v>
      </c>
      <c r="T106" s="303">
        <v>8.1162596632497683E-2</v>
      </c>
    </row>
    <row r="107" spans="1:27">
      <c r="A107" s="382"/>
      <c r="B107" s="255" t="s">
        <v>385</v>
      </c>
      <c r="C107" s="326">
        <v>30331896.682012599</v>
      </c>
      <c r="D107" s="326">
        <v>1568082.4162276983</v>
      </c>
      <c r="E107" s="319">
        <v>5.4515802450197361E-2</v>
      </c>
      <c r="F107" s="320">
        <v>89124689.635023728</v>
      </c>
      <c r="G107" s="320">
        <v>6192883.6925116479</v>
      </c>
      <c r="H107" s="319">
        <v>7.4674410163026284E-2</v>
      </c>
      <c r="I107" s="304">
        <v>0.10308571209793936</v>
      </c>
      <c r="J107" s="310"/>
      <c r="K107" s="310"/>
      <c r="L107" s="307" t="s">
        <v>385</v>
      </c>
      <c r="M107" s="318" t="s">
        <v>552</v>
      </c>
      <c r="N107" s="326">
        <v>30331896.682012599</v>
      </c>
      <c r="O107" s="326">
        <v>1568082.4162276983</v>
      </c>
      <c r="P107" s="319">
        <v>5.4515802450197361E-2</v>
      </c>
      <c r="Q107" s="320">
        <v>89124689.635023728</v>
      </c>
      <c r="R107" s="320">
        <v>6192883.6925116479</v>
      </c>
      <c r="S107" s="319">
        <v>7.4674410163026284E-2</v>
      </c>
      <c r="T107" s="304">
        <v>0.10308571209793936</v>
      </c>
    </row>
    <row r="108" spans="1:27">
      <c r="A108" s="382"/>
      <c r="B108" s="255" t="s">
        <v>386</v>
      </c>
      <c r="C108" s="314">
        <v>12593035.347159965</v>
      </c>
      <c r="D108" s="314">
        <v>485412.15006491728</v>
      </c>
      <c r="E108" s="315">
        <v>4.0091448351430449E-2</v>
      </c>
      <c r="F108" s="316">
        <v>39457792.349143617</v>
      </c>
      <c r="G108" s="316">
        <v>1937235.9704150856</v>
      </c>
      <c r="H108" s="315">
        <v>5.1631323130201759E-2</v>
      </c>
      <c r="I108" s="303">
        <v>6.4359055259720604E-2</v>
      </c>
      <c r="J108" s="309"/>
      <c r="K108" s="309"/>
      <c r="L108" s="308" t="s">
        <v>386</v>
      </c>
      <c r="M108" s="313" t="s">
        <v>553</v>
      </c>
      <c r="N108" s="314">
        <v>12593035.347159965</v>
      </c>
      <c r="O108" s="314">
        <v>485412.15006491728</v>
      </c>
      <c r="P108" s="315">
        <v>4.0091448351430449E-2</v>
      </c>
      <c r="Q108" s="316">
        <v>39457792.349143617</v>
      </c>
      <c r="R108" s="316">
        <v>1937235.9704150856</v>
      </c>
      <c r="S108" s="315">
        <v>5.1631323130201759E-2</v>
      </c>
      <c r="T108" s="303">
        <v>6.4359055259720604E-2</v>
      </c>
    </row>
    <row r="109" spans="1:27">
      <c r="A109" s="382"/>
      <c r="B109" s="255" t="s">
        <v>387</v>
      </c>
      <c r="C109" s="326">
        <v>8994502.4858993795</v>
      </c>
      <c r="D109" s="326">
        <v>312813.99530462548</v>
      </c>
      <c r="E109" s="319">
        <v>3.6031469643665555E-2</v>
      </c>
      <c r="F109" s="320">
        <v>27479579.350943986</v>
      </c>
      <c r="G109" s="320">
        <v>1479920.0717770346</v>
      </c>
      <c r="H109" s="319">
        <v>5.6920748686997882E-2</v>
      </c>
      <c r="I109" s="304">
        <v>7.2261892429974564E-2</v>
      </c>
      <c r="J109" s="310"/>
      <c r="K109" s="310"/>
      <c r="L109" s="307" t="s">
        <v>387</v>
      </c>
      <c r="M109" s="318" t="s">
        <v>554</v>
      </c>
      <c r="N109" s="326">
        <v>8994502.4858993795</v>
      </c>
      <c r="O109" s="326">
        <v>312813.99530462548</v>
      </c>
      <c r="P109" s="319">
        <v>3.6031469643665555E-2</v>
      </c>
      <c r="Q109" s="320">
        <v>27479579.350943986</v>
      </c>
      <c r="R109" s="320">
        <v>1479920.0717770346</v>
      </c>
      <c r="S109" s="319">
        <v>5.6920748686997882E-2</v>
      </c>
      <c r="T109" s="304">
        <v>7.2261892429974564E-2</v>
      </c>
    </row>
    <row r="110" spans="1:27">
      <c r="A110" s="382"/>
      <c r="B110" s="255" t="s">
        <v>350</v>
      </c>
      <c r="C110" s="314">
        <v>418546637.37408853</v>
      </c>
      <c r="D110" s="314">
        <v>9193470.7234889865</v>
      </c>
      <c r="E110" s="315">
        <v>2.245853085420494E-2</v>
      </c>
      <c r="F110" s="316">
        <v>1188346046.210109</v>
      </c>
      <c r="G110" s="316">
        <v>53619855.248159885</v>
      </c>
      <c r="H110" s="315">
        <v>4.7253562731908359E-2</v>
      </c>
      <c r="I110" s="303">
        <v>5.6770646918281265E-2</v>
      </c>
      <c r="J110" s="309"/>
      <c r="K110" s="309"/>
      <c r="L110" s="308" t="s">
        <v>350</v>
      </c>
      <c r="M110" s="313" t="s">
        <v>555</v>
      </c>
      <c r="N110" s="314">
        <v>418546637.37408853</v>
      </c>
      <c r="O110" s="314">
        <v>9193470.7234889865</v>
      </c>
      <c r="P110" s="315">
        <v>2.245853085420494E-2</v>
      </c>
      <c r="Q110" s="316">
        <v>1188346046.210109</v>
      </c>
      <c r="R110" s="316">
        <v>53619855.248159885</v>
      </c>
      <c r="S110" s="315">
        <v>4.7253562731908359E-2</v>
      </c>
      <c r="T110" s="303">
        <v>5.6770646918281265E-2</v>
      </c>
    </row>
    <row r="111" spans="1:27">
      <c r="A111" s="382"/>
      <c r="B111" s="255" t="s">
        <v>388</v>
      </c>
      <c r="C111" s="326">
        <v>418546637.37408841</v>
      </c>
      <c r="D111" s="326">
        <v>9193470.7234888077</v>
      </c>
      <c r="E111" s="319">
        <v>2.24585308542045E-2</v>
      </c>
      <c r="F111" s="320">
        <v>1188346046.210109</v>
      </c>
      <c r="G111" s="320">
        <v>53619855.248159885</v>
      </c>
      <c r="H111" s="319">
        <v>4.7253562731908359E-2</v>
      </c>
      <c r="I111" s="304">
        <v>5.6770646918281001E-2</v>
      </c>
      <c r="J111" s="310"/>
      <c r="K111" s="310"/>
      <c r="L111" s="307" t="s">
        <v>388</v>
      </c>
      <c r="M111" s="318" t="s">
        <v>556</v>
      </c>
      <c r="N111" s="326">
        <v>418546637.37408841</v>
      </c>
      <c r="O111" s="326">
        <v>9193470.7234888077</v>
      </c>
      <c r="P111" s="319">
        <v>2.24585308542045E-2</v>
      </c>
      <c r="Q111" s="320">
        <v>1188346046.210109</v>
      </c>
      <c r="R111" s="320">
        <v>53619855.248159885</v>
      </c>
      <c r="S111" s="319">
        <v>4.7253562731908359E-2</v>
      </c>
      <c r="T111" s="304">
        <v>5.6770646918281001E-2</v>
      </c>
    </row>
    <row r="112" spans="1:27">
      <c r="A112" s="382"/>
      <c r="B112" s="255" t="s">
        <v>351</v>
      </c>
      <c r="C112" s="314">
        <v>234427855.50145206</v>
      </c>
      <c r="D112" s="314">
        <v>15832666.162775785</v>
      </c>
      <c r="E112" s="315">
        <v>7.2429161001552264E-2</v>
      </c>
      <c r="F112" s="316">
        <v>627515525.07078195</v>
      </c>
      <c r="G112" s="316">
        <v>48042627.830749035</v>
      </c>
      <c r="H112" s="315">
        <v>8.2907463074754495E-2</v>
      </c>
      <c r="I112" s="303">
        <v>0.1050886375565413</v>
      </c>
      <c r="J112" s="309"/>
      <c r="K112" s="309"/>
      <c r="L112" s="308" t="s">
        <v>351</v>
      </c>
      <c r="M112" s="313" t="s">
        <v>557</v>
      </c>
      <c r="N112" s="314">
        <v>234427855.50145206</v>
      </c>
      <c r="O112" s="314">
        <v>15832666.162775785</v>
      </c>
      <c r="P112" s="315">
        <v>7.2429161001552264E-2</v>
      </c>
      <c r="Q112" s="316">
        <v>627515525.07078195</v>
      </c>
      <c r="R112" s="316">
        <v>48042627.830749035</v>
      </c>
      <c r="S112" s="315">
        <v>8.2907463074754495E-2</v>
      </c>
      <c r="T112" s="303">
        <v>0.1050886375565413</v>
      </c>
    </row>
    <row r="113" spans="1:20">
      <c r="A113" s="382"/>
      <c r="B113" s="255" t="s">
        <v>417</v>
      </c>
      <c r="C113" s="326">
        <v>24257690.757750548</v>
      </c>
      <c r="D113" s="326">
        <v>1919277.8873100393</v>
      </c>
      <c r="E113" s="319">
        <v>8.5918274428965352E-2</v>
      </c>
      <c r="F113" s="320">
        <v>66370871.454280689</v>
      </c>
      <c r="G113" s="320">
        <v>5805712.4399837255</v>
      </c>
      <c r="H113" s="319">
        <v>9.5858948188565538E-2</v>
      </c>
      <c r="I113" s="304">
        <v>0.11190871039367181</v>
      </c>
      <c r="J113" s="310"/>
      <c r="K113" s="310"/>
      <c r="L113" s="307" t="s">
        <v>417</v>
      </c>
      <c r="M113" s="318" t="s">
        <v>558</v>
      </c>
      <c r="N113" s="326">
        <v>24257690.757750548</v>
      </c>
      <c r="O113" s="326">
        <v>1919277.8873100393</v>
      </c>
      <c r="P113" s="319">
        <v>8.5918274428965352E-2</v>
      </c>
      <c r="Q113" s="320">
        <v>66370871.454280689</v>
      </c>
      <c r="R113" s="320">
        <v>5805712.4399837255</v>
      </c>
      <c r="S113" s="319">
        <v>9.5858948188565538E-2</v>
      </c>
      <c r="T113" s="304">
        <v>0.11190871039367181</v>
      </c>
    </row>
    <row r="114" spans="1:20">
      <c r="A114" s="382"/>
      <c r="B114" s="255" t="s">
        <v>418</v>
      </c>
      <c r="C114" s="314">
        <v>96838087.683300018</v>
      </c>
      <c r="D114" s="314">
        <v>5738484.5739693791</v>
      </c>
      <c r="E114" s="315">
        <v>6.299132354158006E-2</v>
      </c>
      <c r="F114" s="316">
        <v>255764736.0784584</v>
      </c>
      <c r="G114" s="316">
        <v>18200258.167082906</v>
      </c>
      <c r="H114" s="315">
        <v>7.6611866921756686E-2</v>
      </c>
      <c r="I114" s="303">
        <v>0.10250838592791917</v>
      </c>
      <c r="J114" s="309"/>
      <c r="K114" s="309"/>
      <c r="L114" s="308" t="s">
        <v>418</v>
      </c>
      <c r="M114" s="313" t="s">
        <v>559</v>
      </c>
      <c r="N114" s="314">
        <v>96838087.683300018</v>
      </c>
      <c r="O114" s="314">
        <v>5738484.5739693791</v>
      </c>
      <c r="P114" s="315">
        <v>6.299132354158006E-2</v>
      </c>
      <c r="Q114" s="316">
        <v>255764736.0784584</v>
      </c>
      <c r="R114" s="316">
        <v>18200258.167082906</v>
      </c>
      <c r="S114" s="315">
        <v>7.6611866921756686E-2</v>
      </c>
      <c r="T114" s="303">
        <v>0.10250838592791917</v>
      </c>
    </row>
    <row r="115" spans="1:20">
      <c r="A115" s="382"/>
      <c r="B115" s="255" t="s">
        <v>419</v>
      </c>
      <c r="C115" s="326">
        <v>53568886.361822627</v>
      </c>
      <c r="D115" s="326">
        <v>3634766.3193198219</v>
      </c>
      <c r="E115" s="319">
        <v>7.2791236057148698E-2</v>
      </c>
      <c r="F115" s="320">
        <v>144220137.54915553</v>
      </c>
      <c r="G115" s="320">
        <v>11288725.840307206</v>
      </c>
      <c r="H115" s="319">
        <v>8.4921432001581559E-2</v>
      </c>
      <c r="I115" s="304">
        <v>0.10334387197483735</v>
      </c>
      <c r="J115" s="310"/>
      <c r="K115" s="310"/>
      <c r="L115" s="307" t="s">
        <v>419</v>
      </c>
      <c r="M115" s="318" t="s">
        <v>560</v>
      </c>
      <c r="N115" s="326">
        <v>53568886.361822627</v>
      </c>
      <c r="O115" s="326">
        <v>3634766.3193198219</v>
      </c>
      <c r="P115" s="319">
        <v>7.2791236057148698E-2</v>
      </c>
      <c r="Q115" s="320">
        <v>144220137.54915553</v>
      </c>
      <c r="R115" s="320">
        <v>11288725.840307206</v>
      </c>
      <c r="S115" s="319">
        <v>8.4921432001581559E-2</v>
      </c>
      <c r="T115" s="304">
        <v>0.10334387197483735</v>
      </c>
    </row>
    <row r="116" spans="1:20">
      <c r="A116" s="382"/>
      <c r="B116" s="255" t="s">
        <v>420</v>
      </c>
      <c r="C116" s="314">
        <v>59763190.698578723</v>
      </c>
      <c r="D116" s="314">
        <v>4540137.3821665794</v>
      </c>
      <c r="E116" s="315">
        <v>8.2214530155601928E-2</v>
      </c>
      <c r="F116" s="316">
        <v>161159779.98888734</v>
      </c>
      <c r="G116" s="316">
        <v>12747931.383375227</v>
      </c>
      <c r="H116" s="315">
        <v>8.589564447283464E-2</v>
      </c>
      <c r="I116" s="303">
        <v>0.10794446525644219</v>
      </c>
      <c r="J116" s="309"/>
      <c r="K116" s="309"/>
      <c r="L116" s="308" t="s">
        <v>420</v>
      </c>
      <c r="M116" s="313" t="s">
        <v>561</v>
      </c>
      <c r="N116" s="314">
        <v>59763190.698578723</v>
      </c>
      <c r="O116" s="314">
        <v>4540137.3821665794</v>
      </c>
      <c r="P116" s="315">
        <v>8.2214530155601928E-2</v>
      </c>
      <c r="Q116" s="316">
        <v>161159779.98888734</v>
      </c>
      <c r="R116" s="316">
        <v>12747931.383375227</v>
      </c>
      <c r="S116" s="315">
        <v>8.589564447283464E-2</v>
      </c>
      <c r="T116" s="303">
        <v>0.10794446525644219</v>
      </c>
    </row>
    <row r="117" spans="1:20">
      <c r="A117" s="382"/>
      <c r="B117" s="255" t="s">
        <v>352</v>
      </c>
      <c r="C117" s="326">
        <v>21306588.290144738</v>
      </c>
      <c r="D117" s="326">
        <v>1006176.4377561174</v>
      </c>
      <c r="E117" s="319">
        <v>4.9564336185510788E-2</v>
      </c>
      <c r="F117" s="320">
        <v>62388365.859136268</v>
      </c>
      <c r="G117" s="320">
        <v>3646167.1481674463</v>
      </c>
      <c r="H117" s="319">
        <v>6.2070661776005405E-2</v>
      </c>
      <c r="I117" s="304">
        <v>8.1204853459988124E-2</v>
      </c>
      <c r="J117" s="310"/>
      <c r="K117" s="310"/>
      <c r="L117" s="307" t="s">
        <v>352</v>
      </c>
      <c r="M117" s="318" t="s">
        <v>562</v>
      </c>
      <c r="N117" s="326">
        <v>21306588.290144738</v>
      </c>
      <c r="O117" s="326">
        <v>1006176.4377561174</v>
      </c>
      <c r="P117" s="319">
        <v>4.9564336185510788E-2</v>
      </c>
      <c r="Q117" s="320">
        <v>62388365.859136268</v>
      </c>
      <c r="R117" s="320">
        <v>3646167.1481674463</v>
      </c>
      <c r="S117" s="319">
        <v>6.2070661776005405E-2</v>
      </c>
      <c r="T117" s="304">
        <v>8.1204853459988124E-2</v>
      </c>
    </row>
    <row r="118" spans="1:20">
      <c r="A118" s="382"/>
      <c r="B118" s="255" t="s">
        <v>389</v>
      </c>
      <c r="C118" s="314">
        <v>21306588.290144734</v>
      </c>
      <c r="D118" s="314">
        <v>1006176.4377561137</v>
      </c>
      <c r="E118" s="315">
        <v>4.9564336185510607E-2</v>
      </c>
      <c r="F118" s="316">
        <v>62388365.859136268</v>
      </c>
      <c r="G118" s="316">
        <v>3646167.1481674463</v>
      </c>
      <c r="H118" s="315">
        <v>6.2070661776005405E-2</v>
      </c>
      <c r="I118" s="303">
        <v>8.1204853459988124E-2</v>
      </c>
      <c r="J118" s="309"/>
      <c r="K118" s="309"/>
      <c r="L118" s="308" t="s">
        <v>389</v>
      </c>
      <c r="M118" s="313" t="s">
        <v>563</v>
      </c>
      <c r="N118" s="314">
        <v>21306588.290144734</v>
      </c>
      <c r="O118" s="314">
        <v>1006176.4377561137</v>
      </c>
      <c r="P118" s="315">
        <v>4.9564336185510607E-2</v>
      </c>
      <c r="Q118" s="316">
        <v>62388365.859136268</v>
      </c>
      <c r="R118" s="316">
        <v>3646167.1481674463</v>
      </c>
      <c r="S118" s="315">
        <v>6.2070661776005405E-2</v>
      </c>
      <c r="T118" s="303">
        <v>8.1204853459988124E-2</v>
      </c>
    </row>
    <row r="119" spans="1:20">
      <c r="A119" s="382"/>
      <c r="B119" s="255" t="s">
        <v>353</v>
      </c>
      <c r="C119" s="326">
        <v>74604481.480308115</v>
      </c>
      <c r="D119" s="326">
        <v>4637565.8522656411</v>
      </c>
      <c r="E119" s="319">
        <v>6.6282267992487043E-2</v>
      </c>
      <c r="F119" s="320">
        <v>193033859.96697438</v>
      </c>
      <c r="G119" s="320">
        <v>16171652.918902129</v>
      </c>
      <c r="H119" s="319">
        <v>9.1436453207363697E-2</v>
      </c>
      <c r="I119" s="304">
        <v>0.10223924654544414</v>
      </c>
      <c r="J119" s="310"/>
      <c r="K119" s="310"/>
      <c r="L119" s="307" t="s">
        <v>353</v>
      </c>
      <c r="M119" s="318" t="s">
        <v>564</v>
      </c>
      <c r="N119" s="326">
        <v>74604481.480308115</v>
      </c>
      <c r="O119" s="326">
        <v>4637565.8522656411</v>
      </c>
      <c r="P119" s="319">
        <v>6.6282267992487043E-2</v>
      </c>
      <c r="Q119" s="320">
        <v>193033859.96697438</v>
      </c>
      <c r="R119" s="320">
        <v>16171652.918902129</v>
      </c>
      <c r="S119" s="319">
        <v>9.1436453207363697E-2</v>
      </c>
      <c r="T119" s="304">
        <v>0.10223924654544414</v>
      </c>
    </row>
    <row r="120" spans="1:20">
      <c r="A120" s="382"/>
      <c r="B120" s="255" t="s">
        <v>390</v>
      </c>
      <c r="C120" s="314">
        <v>74604481.48030813</v>
      </c>
      <c r="D120" s="314">
        <v>4637565.852265656</v>
      </c>
      <c r="E120" s="315">
        <v>6.6282267992487251E-2</v>
      </c>
      <c r="F120" s="316">
        <v>193033859.96697441</v>
      </c>
      <c r="G120" s="316">
        <v>16171652.918902159</v>
      </c>
      <c r="H120" s="315">
        <v>9.1436453207363877E-2</v>
      </c>
      <c r="I120" s="303">
        <v>0.10223924654544418</v>
      </c>
      <c r="J120" s="309"/>
      <c r="K120" s="309"/>
      <c r="L120" s="308" t="s">
        <v>390</v>
      </c>
      <c r="M120" s="313" t="s">
        <v>565</v>
      </c>
      <c r="N120" s="314">
        <v>74604481.48030813</v>
      </c>
      <c r="O120" s="314">
        <v>4637565.852265656</v>
      </c>
      <c r="P120" s="315">
        <v>6.6282267992487251E-2</v>
      </c>
      <c r="Q120" s="316">
        <v>193033859.96697441</v>
      </c>
      <c r="R120" s="316">
        <v>16171652.918902159</v>
      </c>
      <c r="S120" s="315">
        <v>9.1436453207363877E-2</v>
      </c>
      <c r="T120" s="303">
        <v>0.10223924654544418</v>
      </c>
    </row>
    <row r="121" spans="1:20">
      <c r="A121" s="382"/>
      <c r="B121" s="255" t="s">
        <v>354</v>
      </c>
      <c r="C121" s="326">
        <v>53920272.739362992</v>
      </c>
      <c r="D121" s="326">
        <v>1460052.3831423223</v>
      </c>
      <c r="E121" s="319">
        <v>2.7831609803163761E-2</v>
      </c>
      <c r="F121" s="320">
        <v>149660186.44622439</v>
      </c>
      <c r="G121" s="320">
        <v>6585497.951377809</v>
      </c>
      <c r="H121" s="319">
        <v>4.6028392727306286E-2</v>
      </c>
      <c r="I121" s="304">
        <v>6.1101631569085574E-2</v>
      </c>
      <c r="J121" s="310"/>
      <c r="K121" s="310"/>
      <c r="L121" s="307" t="s">
        <v>354</v>
      </c>
      <c r="M121" s="318" t="s">
        <v>566</v>
      </c>
      <c r="N121" s="326">
        <v>53920272.739362992</v>
      </c>
      <c r="O121" s="326">
        <v>1460052.3831423223</v>
      </c>
      <c r="P121" s="319">
        <v>2.7831609803163761E-2</v>
      </c>
      <c r="Q121" s="320">
        <v>149660186.44622439</v>
      </c>
      <c r="R121" s="320">
        <v>6585497.951377809</v>
      </c>
      <c r="S121" s="319">
        <v>4.6028392727306286E-2</v>
      </c>
      <c r="T121" s="304">
        <v>6.1101631569085574E-2</v>
      </c>
    </row>
    <row r="122" spans="1:20">
      <c r="A122" s="382"/>
      <c r="B122" s="255" t="s">
        <v>391</v>
      </c>
      <c r="C122" s="314">
        <v>53920272.739363</v>
      </c>
      <c r="D122" s="314">
        <v>1460052.3831423372</v>
      </c>
      <c r="E122" s="315">
        <v>2.7831609803164049E-2</v>
      </c>
      <c r="F122" s="316">
        <v>149660186.44622442</v>
      </c>
      <c r="G122" s="316">
        <v>6585497.9513778389</v>
      </c>
      <c r="H122" s="315">
        <v>4.6028392727306494E-2</v>
      </c>
      <c r="I122" s="303">
        <v>6.110163156908633E-2</v>
      </c>
      <c r="J122" s="309"/>
      <c r="K122" s="309"/>
      <c r="L122" s="308" t="s">
        <v>391</v>
      </c>
      <c r="M122" s="313" t="s">
        <v>567</v>
      </c>
      <c r="N122" s="314">
        <v>53920272.739363</v>
      </c>
      <c r="O122" s="314">
        <v>1460052.3831423372</v>
      </c>
      <c r="P122" s="315">
        <v>2.7831609803164049E-2</v>
      </c>
      <c r="Q122" s="316">
        <v>149660186.44622442</v>
      </c>
      <c r="R122" s="316">
        <v>6585497.9513778389</v>
      </c>
      <c r="S122" s="315">
        <v>4.6028392727306494E-2</v>
      </c>
      <c r="T122" s="303">
        <v>6.110163156908633E-2</v>
      </c>
    </row>
    <row r="123" spans="1:20">
      <c r="A123" s="382"/>
      <c r="B123" s="255" t="s">
        <v>355</v>
      </c>
      <c r="C123" s="326">
        <v>119459403.10645291</v>
      </c>
      <c r="D123" s="326">
        <v>4637922.3433286548</v>
      </c>
      <c r="E123" s="319">
        <v>4.0392462390348799E-2</v>
      </c>
      <c r="F123" s="320">
        <v>323409384.96410233</v>
      </c>
      <c r="G123" s="320">
        <v>18141888.225032032</v>
      </c>
      <c r="H123" s="319">
        <v>5.9429478797537842E-2</v>
      </c>
      <c r="I123" s="304">
        <v>6.7718188584919098E-2</v>
      </c>
      <c r="J123" s="310"/>
      <c r="K123" s="310"/>
      <c r="L123" s="307" t="s">
        <v>355</v>
      </c>
      <c r="M123" s="318" t="s">
        <v>568</v>
      </c>
      <c r="N123" s="326">
        <v>119459403.10645291</v>
      </c>
      <c r="O123" s="326">
        <v>4637922.3433286548</v>
      </c>
      <c r="P123" s="319">
        <v>4.0392462390348799E-2</v>
      </c>
      <c r="Q123" s="320">
        <v>323409384.96410233</v>
      </c>
      <c r="R123" s="320">
        <v>18141888.225032032</v>
      </c>
      <c r="S123" s="319">
        <v>5.9429478797537842E-2</v>
      </c>
      <c r="T123" s="304">
        <v>6.7718188584919098E-2</v>
      </c>
    </row>
    <row r="124" spans="1:20">
      <c r="A124" s="382"/>
      <c r="B124" s="255" t="s">
        <v>392</v>
      </c>
      <c r="C124" s="314">
        <v>119459403.10645294</v>
      </c>
      <c r="D124" s="314">
        <v>4637922.3433286995</v>
      </c>
      <c r="E124" s="315">
        <v>4.0392462390349194E-2</v>
      </c>
      <c r="F124" s="316">
        <v>323409384.96410233</v>
      </c>
      <c r="G124" s="316">
        <v>18141888.225031912</v>
      </c>
      <c r="H124" s="315">
        <v>5.9429478797537433E-2</v>
      </c>
      <c r="I124" s="303">
        <v>6.7718188584919792E-2</v>
      </c>
      <c r="J124" s="309"/>
      <c r="K124" s="309"/>
      <c r="L124" s="308" t="s">
        <v>392</v>
      </c>
      <c r="M124" s="313" t="s">
        <v>569</v>
      </c>
      <c r="N124" s="314">
        <v>119459403.10645294</v>
      </c>
      <c r="O124" s="314">
        <v>4637922.3433286995</v>
      </c>
      <c r="P124" s="315">
        <v>4.0392462390349194E-2</v>
      </c>
      <c r="Q124" s="316">
        <v>323409384.96410233</v>
      </c>
      <c r="R124" s="316">
        <v>18141888.225031912</v>
      </c>
      <c r="S124" s="315">
        <v>5.9429478797537433E-2</v>
      </c>
      <c r="T124" s="303">
        <v>6.7718188584919792E-2</v>
      </c>
    </row>
    <row r="125" spans="1:20">
      <c r="A125" s="382"/>
      <c r="B125" s="255" t="s">
        <v>356</v>
      </c>
      <c r="C125" s="326">
        <v>97743708.433353782</v>
      </c>
      <c r="D125" s="326">
        <v>2122296.7062386423</v>
      </c>
      <c r="E125" s="319">
        <v>2.2194785330039501E-2</v>
      </c>
      <c r="F125" s="320">
        <v>278005207.96487087</v>
      </c>
      <c r="G125" s="320">
        <v>10339109.568634301</v>
      </c>
      <c r="H125" s="319">
        <v>3.8626892350516924E-2</v>
      </c>
      <c r="I125" s="304">
        <v>5.4528184262358705E-2</v>
      </c>
      <c r="J125" s="310"/>
      <c r="K125" s="310"/>
      <c r="L125" s="307" t="s">
        <v>356</v>
      </c>
      <c r="M125" s="318" t="s">
        <v>570</v>
      </c>
      <c r="N125" s="326">
        <v>97743708.433353782</v>
      </c>
      <c r="O125" s="326">
        <v>2122296.7062386423</v>
      </c>
      <c r="P125" s="319">
        <v>2.2194785330039501E-2</v>
      </c>
      <c r="Q125" s="320">
        <v>278005207.96487087</v>
      </c>
      <c r="R125" s="320">
        <v>10339109.568634301</v>
      </c>
      <c r="S125" s="319">
        <v>3.8626892350516924E-2</v>
      </c>
      <c r="T125" s="304">
        <v>5.4528184262358705E-2</v>
      </c>
    </row>
    <row r="126" spans="1:20">
      <c r="A126" s="382"/>
      <c r="B126" s="255" t="s">
        <v>393</v>
      </c>
      <c r="C126" s="314">
        <v>97743708.433353767</v>
      </c>
      <c r="D126" s="314">
        <v>2122296.7062386423</v>
      </c>
      <c r="E126" s="315">
        <v>2.2194785330039504E-2</v>
      </c>
      <c r="F126" s="316">
        <v>278005207.96487081</v>
      </c>
      <c r="G126" s="316">
        <v>10339109.568634272</v>
      </c>
      <c r="H126" s="315">
        <v>3.862689235051682E-2</v>
      </c>
      <c r="I126" s="303">
        <v>5.4528184262358968E-2</v>
      </c>
      <c r="J126" s="309"/>
      <c r="K126" s="309"/>
      <c r="L126" s="308" t="s">
        <v>393</v>
      </c>
      <c r="M126" s="313" t="s">
        <v>571</v>
      </c>
      <c r="N126" s="314">
        <v>97743708.433353767</v>
      </c>
      <c r="O126" s="314">
        <v>2122296.7062386423</v>
      </c>
      <c r="P126" s="315">
        <v>2.2194785330039504E-2</v>
      </c>
      <c r="Q126" s="316">
        <v>278005207.96487081</v>
      </c>
      <c r="R126" s="316">
        <v>10339109.568634272</v>
      </c>
      <c r="S126" s="315">
        <v>3.862689235051682E-2</v>
      </c>
      <c r="T126" s="303">
        <v>5.4528184262358968E-2</v>
      </c>
    </row>
    <row r="127" spans="1:20">
      <c r="A127" s="382"/>
      <c r="B127" s="255" t="s">
        <v>357</v>
      </c>
      <c r="C127" s="326">
        <v>70623670.084251374</v>
      </c>
      <c r="D127" s="326">
        <v>2627827.8210472763</v>
      </c>
      <c r="E127" s="319">
        <v>3.8646889774160843E-2</v>
      </c>
      <c r="F127" s="320">
        <v>184658706.11351025</v>
      </c>
      <c r="G127" s="320">
        <v>10804337.323522389</v>
      </c>
      <c r="H127" s="319">
        <v>6.2145906362432474E-2</v>
      </c>
      <c r="I127" s="304">
        <v>6.6103594021897097E-2</v>
      </c>
      <c r="J127" s="310"/>
      <c r="K127" s="310"/>
      <c r="L127" s="307" t="s">
        <v>357</v>
      </c>
      <c r="M127" s="318" t="s">
        <v>572</v>
      </c>
      <c r="N127" s="326">
        <v>70623670.084251374</v>
      </c>
      <c r="O127" s="326">
        <v>2627827.8210472763</v>
      </c>
      <c r="P127" s="319">
        <v>3.8646889774160843E-2</v>
      </c>
      <c r="Q127" s="320">
        <v>184658706.11351025</v>
      </c>
      <c r="R127" s="320">
        <v>10804337.323522389</v>
      </c>
      <c r="S127" s="319">
        <v>6.2145906362432474E-2</v>
      </c>
      <c r="T127" s="304">
        <v>6.6103594021897097E-2</v>
      </c>
    </row>
    <row r="128" spans="1:20">
      <c r="A128" s="382"/>
      <c r="B128" s="255" t="s">
        <v>394</v>
      </c>
      <c r="C128" s="314">
        <v>70623670.084251404</v>
      </c>
      <c r="D128" s="314">
        <v>2627827.8210473359</v>
      </c>
      <c r="E128" s="315">
        <v>3.8646889774161738E-2</v>
      </c>
      <c r="F128" s="316">
        <v>184658706.11351028</v>
      </c>
      <c r="G128" s="316">
        <v>10804337.323522419</v>
      </c>
      <c r="H128" s="315">
        <v>6.2145906362432647E-2</v>
      </c>
      <c r="I128" s="303">
        <v>6.6103594021896708E-2</v>
      </c>
      <c r="J128" s="309"/>
      <c r="K128" s="309"/>
      <c r="L128" s="308" t="s">
        <v>394</v>
      </c>
      <c r="M128" s="313" t="s">
        <v>573</v>
      </c>
      <c r="N128" s="314">
        <v>70623670.084251404</v>
      </c>
      <c r="O128" s="314">
        <v>2627827.8210473359</v>
      </c>
      <c r="P128" s="315">
        <v>3.8646889774161738E-2</v>
      </c>
      <c r="Q128" s="316">
        <v>184658706.11351028</v>
      </c>
      <c r="R128" s="316">
        <v>10804337.323522419</v>
      </c>
      <c r="S128" s="315">
        <v>6.2145906362432647E-2</v>
      </c>
      <c r="T128" s="303">
        <v>6.6103594021896708E-2</v>
      </c>
    </row>
    <row r="129" spans="1:20">
      <c r="A129" s="382"/>
      <c r="B129" s="255" t="s">
        <v>358</v>
      </c>
      <c r="C129" s="326">
        <v>64435725.454417035</v>
      </c>
      <c r="D129" s="326">
        <v>2853678.5080234557</v>
      </c>
      <c r="E129" s="319">
        <v>4.6339455239406836E-2</v>
      </c>
      <c r="F129" s="320">
        <v>169988145.8925342</v>
      </c>
      <c r="G129" s="320">
        <v>11896576.941085756</v>
      </c>
      <c r="H129" s="319">
        <v>7.5251178921118295E-2</v>
      </c>
      <c r="I129" s="304">
        <v>8.5305331203735457E-2</v>
      </c>
      <c r="J129" s="310"/>
      <c r="K129" s="310"/>
      <c r="L129" s="307" t="s">
        <v>358</v>
      </c>
      <c r="M129" s="318" t="s">
        <v>574</v>
      </c>
      <c r="N129" s="326">
        <v>64435725.454417035</v>
      </c>
      <c r="O129" s="326">
        <v>2853678.5080234557</v>
      </c>
      <c r="P129" s="319">
        <v>4.6339455239406836E-2</v>
      </c>
      <c r="Q129" s="320">
        <v>169988145.8925342</v>
      </c>
      <c r="R129" s="320">
        <v>11896576.941085756</v>
      </c>
      <c r="S129" s="319">
        <v>7.5251178921118295E-2</v>
      </c>
      <c r="T129" s="304">
        <v>8.5305331203735457E-2</v>
      </c>
    </row>
    <row r="130" spans="1:20">
      <c r="A130" s="382"/>
      <c r="B130" s="255" t="s">
        <v>395</v>
      </c>
      <c r="C130" s="314">
        <v>21385808.050608791</v>
      </c>
      <c r="D130" s="314">
        <v>1062409.5827167481</v>
      </c>
      <c r="E130" s="315">
        <v>5.2275193265299488E-2</v>
      </c>
      <c r="F130" s="316">
        <v>57550414.66685015</v>
      </c>
      <c r="G130" s="316">
        <v>4378833.1523136944</v>
      </c>
      <c r="H130" s="315">
        <v>8.2352885274186841E-2</v>
      </c>
      <c r="I130" s="303">
        <v>9.1258800182732053E-2</v>
      </c>
      <c r="J130" s="309"/>
      <c r="K130" s="309"/>
      <c r="L130" s="308" t="s">
        <v>395</v>
      </c>
      <c r="M130" s="313" t="s">
        <v>575</v>
      </c>
      <c r="N130" s="314">
        <v>21385808.050608791</v>
      </c>
      <c r="O130" s="314">
        <v>1062409.5827167481</v>
      </c>
      <c r="P130" s="315">
        <v>5.2275193265299488E-2</v>
      </c>
      <c r="Q130" s="316">
        <v>57550414.66685015</v>
      </c>
      <c r="R130" s="316">
        <v>4378833.1523136944</v>
      </c>
      <c r="S130" s="315">
        <v>8.2352885274186841E-2</v>
      </c>
      <c r="T130" s="303">
        <v>9.1258800182732053E-2</v>
      </c>
    </row>
    <row r="131" spans="1:20">
      <c r="A131" s="382"/>
      <c r="B131" s="255" t="s">
        <v>396</v>
      </c>
      <c r="C131" s="326">
        <v>43049917.403808422</v>
      </c>
      <c r="D131" s="326">
        <v>1791268.92530673</v>
      </c>
      <c r="E131" s="319">
        <v>4.3415598701447816E-2</v>
      </c>
      <c r="F131" s="320">
        <v>112437731.22568403</v>
      </c>
      <c r="G131" s="320">
        <v>7517743.7887720168</v>
      </c>
      <c r="H131" s="319">
        <v>7.1652160588490416E-2</v>
      </c>
      <c r="I131" s="304">
        <v>8.2276747930586036E-2</v>
      </c>
      <c r="J131" s="310"/>
      <c r="K131" s="310"/>
      <c r="L131" s="307" t="s">
        <v>396</v>
      </c>
      <c r="M131" s="318" t="s">
        <v>576</v>
      </c>
      <c r="N131" s="326">
        <v>43049917.403808422</v>
      </c>
      <c r="O131" s="326">
        <v>1791268.92530673</v>
      </c>
      <c r="P131" s="319">
        <v>4.3415598701447816E-2</v>
      </c>
      <c r="Q131" s="320">
        <v>112437731.22568403</v>
      </c>
      <c r="R131" s="320">
        <v>7517743.7887720168</v>
      </c>
      <c r="S131" s="319">
        <v>7.1652160588490416E-2</v>
      </c>
      <c r="T131" s="304">
        <v>8.2276747930586036E-2</v>
      </c>
    </row>
    <row r="132" spans="1:20">
      <c r="A132" s="382"/>
      <c r="B132" s="255" t="s">
        <v>359</v>
      </c>
      <c r="C132" s="314">
        <v>625123003.94253886</v>
      </c>
      <c r="D132" s="314">
        <v>27777005.58746171</v>
      </c>
      <c r="E132" s="315">
        <v>4.6500697525306556E-2</v>
      </c>
      <c r="F132" s="316">
        <v>1843004356.1456769</v>
      </c>
      <c r="G132" s="316">
        <v>114526201.01765633</v>
      </c>
      <c r="H132" s="315">
        <v>6.6258402328014318E-2</v>
      </c>
      <c r="I132" s="303">
        <v>7.8947301206688719E-2</v>
      </c>
      <c r="J132" s="309"/>
      <c r="K132" s="309"/>
      <c r="L132" s="308" t="s">
        <v>359</v>
      </c>
      <c r="M132" s="313" t="s">
        <v>577</v>
      </c>
      <c r="N132" s="314">
        <v>625123003.94253886</v>
      </c>
      <c r="O132" s="314">
        <v>27777005.58746171</v>
      </c>
      <c r="P132" s="315">
        <v>4.6500697525306556E-2</v>
      </c>
      <c r="Q132" s="316">
        <v>1843004356.1456769</v>
      </c>
      <c r="R132" s="316">
        <v>114526201.01765633</v>
      </c>
      <c r="S132" s="315">
        <v>6.6258402328014318E-2</v>
      </c>
      <c r="T132" s="303">
        <v>7.8947301206688719E-2</v>
      </c>
    </row>
    <row r="133" spans="1:20">
      <c r="A133" s="382"/>
      <c r="B133" s="255" t="s">
        <v>397</v>
      </c>
      <c r="C133" s="326">
        <v>161181905.96105716</v>
      </c>
      <c r="D133" s="326">
        <v>6531387.892578572</v>
      </c>
      <c r="E133" s="319">
        <v>4.2233210558573764E-2</v>
      </c>
      <c r="F133" s="320">
        <v>453256801.5438742</v>
      </c>
      <c r="G133" s="320">
        <v>27325256.850092113</v>
      </c>
      <c r="H133" s="319">
        <v>6.4154104551559454E-2</v>
      </c>
      <c r="I133" s="304">
        <v>7.8321739699302312E-2</v>
      </c>
      <c r="J133" s="310"/>
      <c r="K133" s="310"/>
      <c r="L133" s="307" t="s">
        <v>397</v>
      </c>
      <c r="M133" s="318" t="s">
        <v>578</v>
      </c>
      <c r="N133" s="326">
        <v>161181905.96105716</v>
      </c>
      <c r="O133" s="326">
        <v>6531387.892578572</v>
      </c>
      <c r="P133" s="319">
        <v>4.2233210558573764E-2</v>
      </c>
      <c r="Q133" s="320">
        <v>453256801.5438742</v>
      </c>
      <c r="R133" s="320">
        <v>27325256.850092113</v>
      </c>
      <c r="S133" s="319">
        <v>6.4154104551559454E-2</v>
      </c>
      <c r="T133" s="304">
        <v>7.8321739699302312E-2</v>
      </c>
    </row>
    <row r="134" spans="1:20">
      <c r="A134" s="382"/>
      <c r="B134" s="255" t="s">
        <v>398</v>
      </c>
      <c r="C134" s="314">
        <v>128033343.34990086</v>
      </c>
      <c r="D134" s="314">
        <v>7166554.6272131503</v>
      </c>
      <c r="E134" s="315">
        <v>5.9293001021610892E-2</v>
      </c>
      <c r="F134" s="316">
        <v>378117335.06195915</v>
      </c>
      <c r="G134" s="316">
        <v>24972546.013148785</v>
      </c>
      <c r="H134" s="315">
        <v>7.0714751534100007E-2</v>
      </c>
      <c r="I134" s="303">
        <v>8.4337980460876996E-2</v>
      </c>
      <c r="J134" s="309"/>
      <c r="K134" s="309"/>
      <c r="L134" s="308" t="s">
        <v>398</v>
      </c>
      <c r="M134" s="313" t="s">
        <v>579</v>
      </c>
      <c r="N134" s="314">
        <v>128033343.34990086</v>
      </c>
      <c r="O134" s="314">
        <v>7166554.6272131503</v>
      </c>
      <c r="P134" s="315">
        <v>5.9293001021610892E-2</v>
      </c>
      <c r="Q134" s="316">
        <v>378117335.06195915</v>
      </c>
      <c r="R134" s="316">
        <v>24972546.013148785</v>
      </c>
      <c r="S134" s="315">
        <v>7.0714751534100007E-2</v>
      </c>
      <c r="T134" s="303">
        <v>8.4337980460876996E-2</v>
      </c>
    </row>
    <row r="135" spans="1:20">
      <c r="A135" s="382"/>
      <c r="B135" s="255" t="s">
        <v>399</v>
      </c>
      <c r="C135" s="326">
        <v>209824291.45864421</v>
      </c>
      <c r="D135" s="326">
        <v>8763286.7945578098</v>
      </c>
      <c r="E135" s="319">
        <v>4.3585213399279864E-2</v>
      </c>
      <c r="F135" s="320">
        <v>643601765.84368014</v>
      </c>
      <c r="G135" s="320">
        <v>40282884.240709543</v>
      </c>
      <c r="H135" s="319">
        <v>6.6768810771645509E-2</v>
      </c>
      <c r="I135" s="304">
        <v>7.7731301986400755E-2</v>
      </c>
      <c r="J135" s="310"/>
      <c r="K135" s="310"/>
      <c r="L135" s="307" t="s">
        <v>399</v>
      </c>
      <c r="M135" s="318" t="s">
        <v>580</v>
      </c>
      <c r="N135" s="326">
        <v>209824291.45864421</v>
      </c>
      <c r="O135" s="326">
        <v>8763286.7945578098</v>
      </c>
      <c r="P135" s="319">
        <v>4.3585213399279864E-2</v>
      </c>
      <c r="Q135" s="320">
        <v>643601765.84368014</v>
      </c>
      <c r="R135" s="320">
        <v>40282884.240709543</v>
      </c>
      <c r="S135" s="319">
        <v>6.6768810771645509E-2</v>
      </c>
      <c r="T135" s="304">
        <v>7.7731301986400755E-2</v>
      </c>
    </row>
    <row r="136" spans="1:20">
      <c r="A136" s="382"/>
      <c r="B136" s="255" t="s">
        <v>400</v>
      </c>
      <c r="C136" s="314">
        <v>12849479.39669019</v>
      </c>
      <c r="D136" s="314">
        <v>593535.94525850005</v>
      </c>
      <c r="E136" s="315">
        <v>4.8428417413199275E-2</v>
      </c>
      <c r="F136" s="316">
        <v>36562732.062950484</v>
      </c>
      <c r="G136" s="316">
        <v>2198272.4631118253</v>
      </c>
      <c r="H136" s="315">
        <v>6.3969359294744912E-2</v>
      </c>
      <c r="I136" s="303">
        <v>8.8568327041083486E-2</v>
      </c>
      <c r="J136" s="309"/>
      <c r="K136" s="309"/>
      <c r="L136" s="308" t="s">
        <v>400</v>
      </c>
      <c r="M136" s="313" t="s">
        <v>581</v>
      </c>
      <c r="N136" s="314">
        <v>12849479.39669019</v>
      </c>
      <c r="O136" s="314">
        <v>593535.94525850005</v>
      </c>
      <c r="P136" s="315">
        <v>4.8428417413199275E-2</v>
      </c>
      <c r="Q136" s="316">
        <v>36562732.062950484</v>
      </c>
      <c r="R136" s="316">
        <v>2198272.4631118253</v>
      </c>
      <c r="S136" s="315">
        <v>6.3969359294744912E-2</v>
      </c>
      <c r="T136" s="303">
        <v>8.8568327041083486E-2</v>
      </c>
    </row>
    <row r="137" spans="1:20">
      <c r="A137" s="382"/>
      <c r="B137" s="255" t="s">
        <v>401</v>
      </c>
      <c r="C137" s="326">
        <v>113233983.77630134</v>
      </c>
      <c r="D137" s="326">
        <v>4722240.3278701752</v>
      </c>
      <c r="E137" s="319">
        <v>4.3518242153342233E-2</v>
      </c>
      <c r="F137" s="320">
        <v>331465721.63321322</v>
      </c>
      <c r="G137" s="320">
        <v>19747241.450594723</v>
      </c>
      <c r="H137" s="319">
        <v>6.3349601342294226E-2</v>
      </c>
      <c r="I137" s="304">
        <v>7.4920542254343192E-2</v>
      </c>
      <c r="J137" s="310"/>
      <c r="K137" s="310"/>
      <c r="L137" s="307" t="s">
        <v>401</v>
      </c>
      <c r="M137" s="318" t="s">
        <v>582</v>
      </c>
      <c r="N137" s="326">
        <v>113233983.77630134</v>
      </c>
      <c r="O137" s="326">
        <v>4722240.3278701752</v>
      </c>
      <c r="P137" s="319">
        <v>4.3518242153342233E-2</v>
      </c>
      <c r="Q137" s="320">
        <v>331465721.63321322</v>
      </c>
      <c r="R137" s="320">
        <v>19747241.450594723</v>
      </c>
      <c r="S137" s="319">
        <v>6.3349601342294226E-2</v>
      </c>
      <c r="T137" s="304">
        <v>7.4920542254343192E-2</v>
      </c>
    </row>
    <row r="138" spans="1:20">
      <c r="A138" s="382"/>
      <c r="B138" s="255" t="s">
        <v>360</v>
      </c>
      <c r="C138" s="314">
        <v>149240650.80175343</v>
      </c>
      <c r="D138" s="314">
        <v>6619862.0363192558</v>
      </c>
      <c r="E138" s="315">
        <v>4.6415828250724531E-2</v>
      </c>
      <c r="F138" s="316">
        <v>398871235.40753824</v>
      </c>
      <c r="G138" s="316">
        <v>26504287.621154726</v>
      </c>
      <c r="H138" s="315">
        <v>7.1177873811613085E-2</v>
      </c>
      <c r="I138" s="303">
        <v>9.3628257074686153E-2</v>
      </c>
      <c r="J138" s="309"/>
      <c r="K138" s="309"/>
      <c r="L138" s="308" t="s">
        <v>360</v>
      </c>
      <c r="M138" s="313" t="s">
        <v>583</v>
      </c>
      <c r="N138" s="314">
        <v>149240650.80175343</v>
      </c>
      <c r="O138" s="314">
        <v>6619862.0363192558</v>
      </c>
      <c r="P138" s="315">
        <v>4.6415828250724531E-2</v>
      </c>
      <c r="Q138" s="316">
        <v>398871235.40753824</v>
      </c>
      <c r="R138" s="316">
        <v>26504287.621154726</v>
      </c>
      <c r="S138" s="315">
        <v>7.1177873811613085E-2</v>
      </c>
      <c r="T138" s="303">
        <v>9.3628257074686153E-2</v>
      </c>
    </row>
    <row r="139" spans="1:20">
      <c r="A139" s="383"/>
      <c r="B139" s="255" t="s">
        <v>402</v>
      </c>
      <c r="C139" s="326">
        <v>133150111.1891254</v>
      </c>
      <c r="D139" s="326">
        <v>6155850.3551601619</v>
      </c>
      <c r="E139" s="319">
        <v>4.8473453168158834E-2</v>
      </c>
      <c r="F139" s="320">
        <v>356969987.87326068</v>
      </c>
      <c r="G139" s="320">
        <v>23761831.002834857</v>
      </c>
      <c r="H139" s="319">
        <v>7.1312272862741125E-2</v>
      </c>
      <c r="I139" s="304">
        <v>9.2768352123184919E-2</v>
      </c>
      <c r="J139" s="310"/>
      <c r="K139" s="310"/>
      <c r="L139" s="307" t="s">
        <v>402</v>
      </c>
      <c r="M139" s="318" t="s">
        <v>584</v>
      </c>
      <c r="N139" s="326">
        <v>133150111.1891254</v>
      </c>
      <c r="O139" s="326">
        <v>6155850.3551601619</v>
      </c>
      <c r="P139" s="319">
        <v>4.8473453168158834E-2</v>
      </c>
      <c r="Q139" s="320">
        <v>356969987.87326068</v>
      </c>
      <c r="R139" s="320">
        <v>23761831.002834857</v>
      </c>
      <c r="S139" s="319">
        <v>7.1312272862741125E-2</v>
      </c>
      <c r="T139" s="304">
        <v>9.2768352123184919E-2</v>
      </c>
    </row>
    <row r="140" spans="1:20">
      <c r="A140" s="384" t="s">
        <v>313</v>
      </c>
      <c r="B140" s="255" t="s">
        <v>403</v>
      </c>
      <c r="C140" s="314">
        <v>16090539.612630973</v>
      </c>
      <c r="D140" s="314">
        <v>464011.68115876988</v>
      </c>
      <c r="E140" s="315">
        <v>2.9693843904008848E-2</v>
      </c>
      <c r="F140" s="316">
        <v>41901247.534277573</v>
      </c>
      <c r="G140" s="316">
        <v>2742456.6183198914</v>
      </c>
      <c r="H140" s="315">
        <v>7.0034251675587536E-2</v>
      </c>
      <c r="I140" s="303">
        <v>0.10061404198341371</v>
      </c>
      <c r="J140" s="309"/>
      <c r="K140" s="309"/>
      <c r="L140" s="308" t="s">
        <v>403</v>
      </c>
      <c r="M140" s="313" t="s">
        <v>585</v>
      </c>
      <c r="N140" s="314">
        <v>16090539.612630973</v>
      </c>
      <c r="O140" s="314">
        <v>464011.68115876988</v>
      </c>
      <c r="P140" s="315">
        <v>2.9693843904008848E-2</v>
      </c>
      <c r="Q140" s="316">
        <v>41901247.534277573</v>
      </c>
      <c r="R140" s="316">
        <v>2742456.6183198914</v>
      </c>
      <c r="S140" s="315">
        <v>7.0034251675587536E-2</v>
      </c>
      <c r="T140" s="303">
        <v>0.10061404198341371</v>
      </c>
    </row>
    <row r="141" spans="1:20">
      <c r="A141" s="385"/>
      <c r="B141" s="255" t="s">
        <v>104</v>
      </c>
      <c r="C141" s="326">
        <v>3780587401.2494364</v>
      </c>
      <c r="D141" s="326">
        <v>171566128.76761913</v>
      </c>
      <c r="E141" s="319">
        <v>4.7538131757710086E-2</v>
      </c>
      <c r="F141" s="320">
        <v>10521117043.053329</v>
      </c>
      <c r="G141" s="320">
        <v>681078142.3512001</v>
      </c>
      <c r="H141" s="319">
        <v>6.9214984739806487E-2</v>
      </c>
      <c r="I141" s="304">
        <v>8.6129049040618202E-2</v>
      </c>
      <c r="J141" s="310"/>
      <c r="K141" s="310"/>
      <c r="L141" s="307" t="s">
        <v>104</v>
      </c>
      <c r="M141" s="318" t="s">
        <v>514</v>
      </c>
      <c r="N141" s="326">
        <v>3780587401.2494364</v>
      </c>
      <c r="O141" s="326">
        <v>171566128.76761913</v>
      </c>
      <c r="P141" s="319">
        <v>4.7538131757710086E-2</v>
      </c>
      <c r="Q141" s="320">
        <v>10521117043.053329</v>
      </c>
      <c r="R141" s="320">
        <v>681078142.3512001</v>
      </c>
      <c r="S141" s="319">
        <v>6.9214984739806487E-2</v>
      </c>
      <c r="T141" s="304">
        <v>8.6129049040618202E-2</v>
      </c>
    </row>
    <row r="142" spans="1:20">
      <c r="A142" s="385"/>
      <c r="B142" s="255" t="s">
        <v>346</v>
      </c>
      <c r="C142" s="314">
        <v>189162427.15467522</v>
      </c>
      <c r="D142" s="314">
        <v>12381724.413415968</v>
      </c>
      <c r="E142" s="315">
        <v>7.0040022589672457E-2</v>
      </c>
      <c r="F142" s="316">
        <v>517240317.11397946</v>
      </c>
      <c r="G142" s="316">
        <v>36265199.682175815</v>
      </c>
      <c r="H142" s="315">
        <v>7.5399326010493206E-2</v>
      </c>
      <c r="I142" s="303">
        <v>0.10434265723228579</v>
      </c>
      <c r="J142" s="309"/>
      <c r="K142" s="309"/>
      <c r="L142" s="308" t="s">
        <v>346</v>
      </c>
      <c r="M142" s="313" t="s">
        <v>518</v>
      </c>
      <c r="N142" s="314">
        <v>189162427.15467522</v>
      </c>
      <c r="O142" s="314">
        <v>12381724.413415968</v>
      </c>
      <c r="P142" s="315">
        <v>7.0040022589672457E-2</v>
      </c>
      <c r="Q142" s="316">
        <v>517240317.11397946</v>
      </c>
      <c r="R142" s="316">
        <v>36265199.682175815</v>
      </c>
      <c r="S142" s="315">
        <v>7.5399326010493206E-2</v>
      </c>
      <c r="T142" s="303">
        <v>0.10434265723228579</v>
      </c>
    </row>
    <row r="143" spans="1:20">
      <c r="A143" s="385"/>
      <c r="B143" s="255" t="s">
        <v>367</v>
      </c>
      <c r="C143" s="326">
        <v>14248582.323368454</v>
      </c>
      <c r="D143" s="326">
        <v>741282.68332592398</v>
      </c>
      <c r="E143" s="319">
        <v>5.4880153922726625E-2</v>
      </c>
      <c r="F143" s="320">
        <v>37482616.868635938</v>
      </c>
      <c r="G143" s="320">
        <v>2096396.2564034089</v>
      </c>
      <c r="H143" s="319">
        <v>5.9243293579611993E-2</v>
      </c>
      <c r="I143" s="304">
        <v>8.891290286147574E-2</v>
      </c>
      <c r="J143" s="310"/>
      <c r="K143" s="310"/>
      <c r="L143" s="307" t="s">
        <v>367</v>
      </c>
      <c r="M143" s="318" t="s">
        <v>519</v>
      </c>
      <c r="N143" s="326">
        <v>14248582.323368454</v>
      </c>
      <c r="O143" s="326">
        <v>741282.68332592398</v>
      </c>
      <c r="P143" s="319">
        <v>5.4880153922726625E-2</v>
      </c>
      <c r="Q143" s="320">
        <v>37482616.868635938</v>
      </c>
      <c r="R143" s="320">
        <v>2096396.2564034089</v>
      </c>
      <c r="S143" s="319">
        <v>5.9243293579611993E-2</v>
      </c>
      <c r="T143" s="304">
        <v>8.891290286147574E-2</v>
      </c>
    </row>
    <row r="144" spans="1:20">
      <c r="A144" s="385"/>
      <c r="B144" s="255" t="s">
        <v>368</v>
      </c>
      <c r="C144" s="314">
        <v>35305368.395580798</v>
      </c>
      <c r="D144" s="314">
        <v>2287559.1643161923</v>
      </c>
      <c r="E144" s="315">
        <v>6.9282584689177362E-2</v>
      </c>
      <c r="F144" s="316">
        <v>96842120.083770335</v>
      </c>
      <c r="G144" s="316">
        <v>6969428.9914031774</v>
      </c>
      <c r="H144" s="315">
        <v>7.7547794626960792E-2</v>
      </c>
      <c r="I144" s="303">
        <v>9.4906917219316947E-2</v>
      </c>
      <c r="J144" s="309"/>
      <c r="K144" s="309"/>
      <c r="L144" s="308" t="s">
        <v>368</v>
      </c>
      <c r="M144" s="313" t="s">
        <v>520</v>
      </c>
      <c r="N144" s="314">
        <v>35305368.395580798</v>
      </c>
      <c r="O144" s="314">
        <v>2287559.1643161923</v>
      </c>
      <c r="P144" s="315">
        <v>6.9282584689177362E-2</v>
      </c>
      <c r="Q144" s="316">
        <v>96842120.083770335</v>
      </c>
      <c r="R144" s="316">
        <v>6969428.9914031774</v>
      </c>
      <c r="S144" s="315">
        <v>7.7547794626960792E-2</v>
      </c>
      <c r="T144" s="303">
        <v>9.4906917219316947E-2</v>
      </c>
    </row>
    <row r="145" spans="1:20">
      <c r="A145" s="385"/>
      <c r="B145" s="255" t="s">
        <v>369</v>
      </c>
      <c r="C145" s="326">
        <v>14383932.781439848</v>
      </c>
      <c r="D145" s="326">
        <v>1045848.7144217454</v>
      </c>
      <c r="E145" s="319">
        <v>7.8410715449595908E-2</v>
      </c>
      <c r="F145" s="320">
        <v>38087291.778040178</v>
      </c>
      <c r="G145" s="320">
        <v>3360855.9102924019</v>
      </c>
      <c r="H145" s="319">
        <v>9.678090556404613E-2</v>
      </c>
      <c r="I145" s="304">
        <v>0.13175602790713142</v>
      </c>
      <c r="J145" s="310"/>
      <c r="K145" s="310"/>
      <c r="L145" s="307" t="s">
        <v>369</v>
      </c>
      <c r="M145" s="318" t="s">
        <v>521</v>
      </c>
      <c r="N145" s="326">
        <v>14383932.781439848</v>
      </c>
      <c r="O145" s="326">
        <v>1045848.7144217454</v>
      </c>
      <c r="P145" s="319">
        <v>7.8410715449595908E-2</v>
      </c>
      <c r="Q145" s="320">
        <v>38087291.778040178</v>
      </c>
      <c r="R145" s="320">
        <v>3360855.9102924019</v>
      </c>
      <c r="S145" s="319">
        <v>9.678090556404613E-2</v>
      </c>
      <c r="T145" s="304">
        <v>0.13175602790713142</v>
      </c>
    </row>
    <row r="146" spans="1:20">
      <c r="A146" s="385"/>
      <c r="B146" s="255" t="s">
        <v>370</v>
      </c>
      <c r="C146" s="314">
        <v>39821234.044162214</v>
      </c>
      <c r="D146" s="314">
        <v>2694464.6504804641</v>
      </c>
      <c r="E146" s="315">
        <v>7.2574713461037346E-2</v>
      </c>
      <c r="F146" s="316">
        <v>110372296.63259596</v>
      </c>
      <c r="G146" s="316">
        <v>7282756.2797116041</v>
      </c>
      <c r="H146" s="315">
        <v>7.0644958303064539E-2</v>
      </c>
      <c r="I146" s="303">
        <v>9.9306975007971879E-2</v>
      </c>
      <c r="J146" s="309"/>
      <c r="K146" s="309"/>
      <c r="L146" s="308" t="s">
        <v>371</v>
      </c>
      <c r="M146" s="313" t="s">
        <v>522</v>
      </c>
      <c r="N146" s="314">
        <v>39821234.044162214</v>
      </c>
      <c r="O146" s="314">
        <v>2694464.6504804641</v>
      </c>
      <c r="P146" s="315">
        <v>7.2574713461037346E-2</v>
      </c>
      <c r="Q146" s="316">
        <v>110372296.63259596</v>
      </c>
      <c r="R146" s="316">
        <v>7282756.2797116041</v>
      </c>
      <c r="S146" s="315">
        <v>7.0644958303064539E-2</v>
      </c>
      <c r="T146" s="303">
        <v>9.9306975007971879E-2</v>
      </c>
    </row>
    <row r="147" spans="1:20">
      <c r="A147" s="385"/>
      <c r="B147" s="255" t="s">
        <v>371</v>
      </c>
      <c r="C147" s="326">
        <v>18756824.767642926</v>
      </c>
      <c r="D147" s="326">
        <v>1423412.198206123</v>
      </c>
      <c r="E147" s="319">
        <v>8.2119559117629221E-2</v>
      </c>
      <c r="F147" s="320">
        <v>51225428.114168309</v>
      </c>
      <c r="G147" s="320">
        <v>3990382.8367803544</v>
      </c>
      <c r="H147" s="319">
        <v>8.4479284678289565E-2</v>
      </c>
      <c r="I147" s="304">
        <v>0.11779051371743593</v>
      </c>
      <c r="J147" s="310"/>
      <c r="K147" s="310"/>
      <c r="L147" s="307" t="s">
        <v>372</v>
      </c>
      <c r="M147" s="318" t="s">
        <v>523</v>
      </c>
      <c r="N147" s="326">
        <v>18756824.767642926</v>
      </c>
      <c r="O147" s="326">
        <v>1423412.198206123</v>
      </c>
      <c r="P147" s="319">
        <v>8.2119559117629221E-2</v>
      </c>
      <c r="Q147" s="320">
        <v>51225428.114168309</v>
      </c>
      <c r="R147" s="320">
        <v>3990382.8367803544</v>
      </c>
      <c r="S147" s="319">
        <v>8.4479284678289565E-2</v>
      </c>
      <c r="T147" s="304">
        <v>0.11779051371743593</v>
      </c>
    </row>
    <row r="148" spans="1:20">
      <c r="A148" s="385"/>
      <c r="B148" s="255" t="s">
        <v>372</v>
      </c>
      <c r="C148" s="314">
        <v>23384788.568190191</v>
      </c>
      <c r="D148" s="314">
        <v>1606443.6317503229</v>
      </c>
      <c r="E148" s="315">
        <v>7.3763347786010874E-2</v>
      </c>
      <c r="F148" s="316">
        <v>63303292.248508669</v>
      </c>
      <c r="G148" s="316">
        <v>4739424.0085773915</v>
      </c>
      <c r="H148" s="315">
        <v>8.0927441287866553E-2</v>
      </c>
      <c r="I148" s="303">
        <v>0.12759470215359464</v>
      </c>
      <c r="J148" s="309"/>
      <c r="K148" s="309"/>
      <c r="L148" s="308" t="s">
        <v>373</v>
      </c>
      <c r="M148" s="313" t="s">
        <v>524</v>
      </c>
      <c r="N148" s="314">
        <v>23384788.568190191</v>
      </c>
      <c r="O148" s="314">
        <v>1606443.6317503229</v>
      </c>
      <c r="P148" s="315">
        <v>7.3763347786010874E-2</v>
      </c>
      <c r="Q148" s="316">
        <v>63303292.248508669</v>
      </c>
      <c r="R148" s="316">
        <v>4739424.0085773915</v>
      </c>
      <c r="S148" s="315">
        <v>8.0927441287866553E-2</v>
      </c>
      <c r="T148" s="303">
        <v>0.12759470215359464</v>
      </c>
    </row>
    <row r="149" spans="1:20">
      <c r="A149" s="385"/>
      <c r="B149" s="255" t="s">
        <v>373</v>
      </c>
      <c r="C149" s="326">
        <v>36901718.824825168</v>
      </c>
      <c r="D149" s="326">
        <v>2254314.733840704</v>
      </c>
      <c r="E149" s="319">
        <v>6.5064462778245916E-2</v>
      </c>
      <c r="F149" s="320">
        <v>103588105.6959555</v>
      </c>
      <c r="G149" s="320">
        <v>6883805.8057586551</v>
      </c>
      <c r="H149" s="319">
        <v>7.1184071582906766E-2</v>
      </c>
      <c r="I149" s="304">
        <v>9.0239178683009999E-2</v>
      </c>
      <c r="J149" s="310"/>
      <c r="K149" s="310"/>
      <c r="L149" s="307" t="s">
        <v>374</v>
      </c>
      <c r="M149" s="318" t="s">
        <v>525</v>
      </c>
      <c r="N149" s="326">
        <v>36901718.824825168</v>
      </c>
      <c r="O149" s="326">
        <v>2254314.733840704</v>
      </c>
      <c r="P149" s="319">
        <v>6.5064462778245916E-2</v>
      </c>
      <c r="Q149" s="320">
        <v>103588105.6959555</v>
      </c>
      <c r="R149" s="320">
        <v>6883805.8057586551</v>
      </c>
      <c r="S149" s="319">
        <v>7.1184071582906766E-2</v>
      </c>
      <c r="T149" s="304">
        <v>9.0239178683009999E-2</v>
      </c>
    </row>
    <row r="150" spans="1:20">
      <c r="A150" s="385"/>
      <c r="B150" s="255" t="s">
        <v>374</v>
      </c>
      <c r="C150" s="314">
        <v>6359977.4494828554</v>
      </c>
      <c r="D150" s="314">
        <v>328398.63707551174</v>
      </c>
      <c r="E150" s="315">
        <v>5.4446546632197647E-2</v>
      </c>
      <c r="F150" s="316">
        <v>16339165.692304544</v>
      </c>
      <c r="G150" s="316">
        <v>942149.59324881062</v>
      </c>
      <c r="H150" s="315">
        <v>6.119040125616227E-2</v>
      </c>
      <c r="I150" s="303">
        <v>0.12791832293448263</v>
      </c>
      <c r="J150" s="309"/>
      <c r="K150" s="309"/>
      <c r="L150" s="308" t="s">
        <v>370</v>
      </c>
      <c r="M150" s="313" t="s">
        <v>526</v>
      </c>
      <c r="N150" s="314">
        <v>6359977.4494828554</v>
      </c>
      <c r="O150" s="314">
        <v>328398.63707551174</v>
      </c>
      <c r="P150" s="315">
        <v>5.4446546632197647E-2</v>
      </c>
      <c r="Q150" s="316">
        <v>16339165.692304544</v>
      </c>
      <c r="R150" s="316">
        <v>942149.59324881062</v>
      </c>
      <c r="S150" s="315">
        <v>6.119040125616227E-2</v>
      </c>
      <c r="T150" s="303">
        <v>0.12791832293448263</v>
      </c>
    </row>
    <row r="151" spans="1:20">
      <c r="A151" s="385"/>
      <c r="B151" s="255" t="s">
        <v>375</v>
      </c>
      <c r="C151" s="326">
        <v>155213846.68583944</v>
      </c>
      <c r="D151" s="326">
        <v>6736008.7206463516</v>
      </c>
      <c r="E151" s="319">
        <v>4.5367098638824738E-2</v>
      </c>
      <c r="F151" s="320">
        <v>426913059.71617556</v>
      </c>
      <c r="G151" s="320">
        <v>22089885.995007873</v>
      </c>
      <c r="H151" s="319">
        <v>5.4566752668716655E-2</v>
      </c>
      <c r="I151" s="304">
        <v>9.8572895617363057E-2</v>
      </c>
      <c r="J151" s="310"/>
      <c r="K151" s="310"/>
      <c r="L151" s="307" t="s">
        <v>375</v>
      </c>
      <c r="M151" s="318" t="s">
        <v>527</v>
      </c>
      <c r="N151" s="326">
        <v>155213846.68583944</v>
      </c>
      <c r="O151" s="326">
        <v>6736008.7206463516</v>
      </c>
      <c r="P151" s="319">
        <v>4.5367098638824738E-2</v>
      </c>
      <c r="Q151" s="320">
        <v>426913059.71617556</v>
      </c>
      <c r="R151" s="320">
        <v>22089885.995007873</v>
      </c>
      <c r="S151" s="319">
        <v>5.4566752668716655E-2</v>
      </c>
      <c r="T151" s="304">
        <v>9.8572895617363057E-2</v>
      </c>
    </row>
    <row r="152" spans="1:20">
      <c r="A152" s="385"/>
      <c r="B152" s="255" t="s">
        <v>404</v>
      </c>
      <c r="C152" s="314">
        <v>10813825.744478412</v>
      </c>
      <c r="D152" s="314">
        <v>385997.53269686364</v>
      </c>
      <c r="E152" s="315">
        <v>3.7016100079281772E-2</v>
      </c>
      <c r="F152" s="316">
        <v>29513284.175928708</v>
      </c>
      <c r="G152" s="316">
        <v>1274261.8337751627</v>
      </c>
      <c r="H152" s="315">
        <v>4.5124148362353886E-2</v>
      </c>
      <c r="I152" s="303">
        <v>8.7188768050705287E-2</v>
      </c>
      <c r="J152" s="309"/>
      <c r="K152" s="309"/>
      <c r="L152" s="308" t="s">
        <v>404</v>
      </c>
      <c r="M152" s="313" t="s">
        <v>528</v>
      </c>
      <c r="N152" s="314">
        <v>10813825.744478412</v>
      </c>
      <c r="O152" s="314">
        <v>385997.53269686364</v>
      </c>
      <c r="P152" s="315">
        <v>3.7016100079281772E-2</v>
      </c>
      <c r="Q152" s="316">
        <v>29513284.175928708</v>
      </c>
      <c r="R152" s="316">
        <v>1274261.8337751627</v>
      </c>
      <c r="S152" s="315">
        <v>4.5124148362353886E-2</v>
      </c>
      <c r="T152" s="303">
        <v>8.7188768050705287E-2</v>
      </c>
    </row>
    <row r="153" spans="1:20">
      <c r="A153" s="385"/>
      <c r="B153" s="255" t="s">
        <v>376</v>
      </c>
      <c r="C153" s="326">
        <v>10767085.139476581</v>
      </c>
      <c r="D153" s="326">
        <v>429424.60407181643</v>
      </c>
      <c r="E153" s="319">
        <v>4.1539824470063484E-2</v>
      </c>
      <c r="F153" s="320">
        <v>27138464.65176814</v>
      </c>
      <c r="G153" s="320">
        <v>1258716.4890320301</v>
      </c>
      <c r="H153" s="319">
        <v>4.863712278485146E-2</v>
      </c>
      <c r="I153" s="304">
        <v>8.4685088586664195E-2</v>
      </c>
      <c r="J153" s="310"/>
      <c r="K153" s="310"/>
      <c r="L153" s="307" t="s">
        <v>376</v>
      </c>
      <c r="M153" s="318" t="s">
        <v>529</v>
      </c>
      <c r="N153" s="326">
        <v>10767085.139476581</v>
      </c>
      <c r="O153" s="326">
        <v>429424.60407181643</v>
      </c>
      <c r="P153" s="319">
        <v>4.1539824470063484E-2</v>
      </c>
      <c r="Q153" s="320">
        <v>27138464.65176814</v>
      </c>
      <c r="R153" s="320">
        <v>1258716.4890320301</v>
      </c>
      <c r="S153" s="319">
        <v>4.863712278485146E-2</v>
      </c>
      <c r="T153" s="304">
        <v>8.4685088586664195E-2</v>
      </c>
    </row>
    <row r="154" spans="1:20">
      <c r="A154" s="385"/>
      <c r="B154" s="255" t="s">
        <v>377</v>
      </c>
      <c r="C154" s="314">
        <v>93103770.472571254</v>
      </c>
      <c r="D154" s="314">
        <v>3980165.6942494512</v>
      </c>
      <c r="E154" s="315">
        <v>4.4658939729259876E-2</v>
      </c>
      <c r="F154" s="316">
        <v>256377332.7018275</v>
      </c>
      <c r="G154" s="316">
        <v>13114661.634274364</v>
      </c>
      <c r="H154" s="315">
        <v>5.39115252526043E-2</v>
      </c>
      <c r="I154" s="303">
        <v>0.11114770265693168</v>
      </c>
      <c r="J154" s="309"/>
      <c r="K154" s="309"/>
      <c r="L154" s="308" t="s">
        <v>377</v>
      </c>
      <c r="M154" s="313" t="s">
        <v>530</v>
      </c>
      <c r="N154" s="314">
        <v>93103770.472571254</v>
      </c>
      <c r="O154" s="314">
        <v>3980165.6942494512</v>
      </c>
      <c r="P154" s="315">
        <v>4.4658939729259876E-2</v>
      </c>
      <c r="Q154" s="316">
        <v>256377332.7018275</v>
      </c>
      <c r="R154" s="316">
        <v>13114661.634274364</v>
      </c>
      <c r="S154" s="315">
        <v>5.39115252526043E-2</v>
      </c>
      <c r="T154" s="303">
        <v>0.11114770265693168</v>
      </c>
    </row>
    <row r="155" spans="1:20">
      <c r="A155" s="385"/>
      <c r="B155" s="255" t="s">
        <v>378</v>
      </c>
      <c r="C155" s="326">
        <v>26718595.666543074</v>
      </c>
      <c r="D155" s="326">
        <v>1299640.9993534684</v>
      </c>
      <c r="E155" s="319">
        <v>5.1128813767901515E-2</v>
      </c>
      <c r="F155" s="320">
        <v>77159538.684217513</v>
      </c>
      <c r="G155" s="320">
        <v>4276022.3898383677</v>
      </c>
      <c r="H155" s="319">
        <v>5.8669265798968306E-2</v>
      </c>
      <c r="I155" s="304">
        <v>7.583541636746606E-2</v>
      </c>
      <c r="J155" s="310"/>
      <c r="K155" s="310"/>
      <c r="L155" s="307" t="s">
        <v>378</v>
      </c>
      <c r="M155" s="318" t="s">
        <v>531</v>
      </c>
      <c r="N155" s="326">
        <v>26718595.666543074</v>
      </c>
      <c r="O155" s="326">
        <v>1299640.9993534684</v>
      </c>
      <c r="P155" s="319">
        <v>5.1128813767901515E-2</v>
      </c>
      <c r="Q155" s="320">
        <v>77159538.684217513</v>
      </c>
      <c r="R155" s="320">
        <v>4276022.3898383677</v>
      </c>
      <c r="S155" s="319">
        <v>5.8669265798968306E-2</v>
      </c>
      <c r="T155" s="304">
        <v>7.583541636746606E-2</v>
      </c>
    </row>
    <row r="156" spans="1:20">
      <c r="A156" s="385"/>
      <c r="B156" s="255" t="s">
        <v>379</v>
      </c>
      <c r="C156" s="327">
        <v>4479200.4322884381</v>
      </c>
      <c r="D156" s="327">
        <v>238253.31545504928</v>
      </c>
      <c r="E156" s="327">
        <v>5.6179270547694823E-2</v>
      </c>
      <c r="F156" s="327">
        <v>11895417.499886453</v>
      </c>
      <c r="G156" s="327">
        <v>841984.96190851927</v>
      </c>
      <c r="H156" s="327">
        <v>7.6174071630290899E-2</v>
      </c>
      <c r="I156" s="305">
        <v>9.1085701940325392E-2</v>
      </c>
      <c r="J156" s="311"/>
      <c r="K156" s="311"/>
      <c r="L156" s="308" t="s">
        <v>379</v>
      </c>
      <c r="M156" s="313" t="s">
        <v>532</v>
      </c>
      <c r="N156" s="327">
        <v>4479200.4322884381</v>
      </c>
      <c r="O156" s="327">
        <v>238253.31545504928</v>
      </c>
      <c r="P156" s="327">
        <v>5.6179270547694823E-2</v>
      </c>
      <c r="Q156" s="327">
        <v>11895417.499886453</v>
      </c>
      <c r="R156" s="327">
        <v>841984.96190851927</v>
      </c>
      <c r="S156" s="327">
        <v>7.6174071630290899E-2</v>
      </c>
      <c r="T156" s="305">
        <v>9.1085701940325392E-2</v>
      </c>
    </row>
    <row r="157" spans="1:20">
      <c r="A157" s="385"/>
      <c r="B157" s="255" t="s">
        <v>380</v>
      </c>
      <c r="C157" s="326">
        <v>2286867.2877099155</v>
      </c>
      <c r="D157" s="326">
        <v>145598.96998819476</v>
      </c>
      <c r="E157" s="319">
        <v>6.7996602192811603E-2</v>
      </c>
      <c r="F157" s="320">
        <v>6323985.5282931067</v>
      </c>
      <c r="G157" s="320">
        <v>476995.47566668689</v>
      </c>
      <c r="H157" s="319">
        <v>8.1579662591083846E-2</v>
      </c>
      <c r="I157" s="304">
        <v>0.10058341791524902</v>
      </c>
      <c r="J157" s="310"/>
      <c r="K157" s="310"/>
      <c r="L157" s="307" t="s">
        <v>380</v>
      </c>
      <c r="M157" s="318" t="s">
        <v>533</v>
      </c>
      <c r="N157" s="326">
        <v>2286867.2877099155</v>
      </c>
      <c r="O157" s="326">
        <v>145598.96998819476</v>
      </c>
      <c r="P157" s="319">
        <v>6.7996602192811603E-2</v>
      </c>
      <c r="Q157" s="320">
        <v>6323985.5282931067</v>
      </c>
      <c r="R157" s="320">
        <v>476995.47566668689</v>
      </c>
      <c r="S157" s="319">
        <v>8.1579662591083846E-2</v>
      </c>
      <c r="T157" s="304">
        <v>0.10058341791524902</v>
      </c>
    </row>
    <row r="158" spans="1:20">
      <c r="A158" s="385"/>
      <c r="B158" s="302" t="s">
        <v>437</v>
      </c>
      <c r="C158" s="314">
        <v>6929074.1086085029</v>
      </c>
      <c r="D158" s="314">
        <v>250857.5031912243</v>
      </c>
      <c r="E158" s="315">
        <v>3.7563546978654765E-2</v>
      </c>
      <c r="F158" s="316">
        <v>18404997.897955794</v>
      </c>
      <c r="G158" s="316">
        <v>799787.17640238255</v>
      </c>
      <c r="H158" s="315">
        <v>4.5429003324750472E-2</v>
      </c>
      <c r="I158" s="303">
        <v>6.3786218756702415E-2</v>
      </c>
      <c r="J158" s="309"/>
      <c r="K158" s="309"/>
      <c r="L158" s="308" t="s">
        <v>438</v>
      </c>
      <c r="M158" s="313" t="s">
        <v>534</v>
      </c>
      <c r="N158" s="314">
        <v>6929074.1086085029</v>
      </c>
      <c r="O158" s="314">
        <v>250857.5031912243</v>
      </c>
      <c r="P158" s="315">
        <v>3.7563546978654765E-2</v>
      </c>
      <c r="Q158" s="316">
        <v>18404997.897955794</v>
      </c>
      <c r="R158" s="316">
        <v>799787.17640238255</v>
      </c>
      <c r="S158" s="315">
        <v>4.5429003324750472E-2</v>
      </c>
      <c r="T158" s="303">
        <v>6.3786218756702415E-2</v>
      </c>
    </row>
    <row r="159" spans="1:20">
      <c r="A159" s="385"/>
      <c r="B159" s="255" t="s">
        <v>347</v>
      </c>
      <c r="C159" s="326">
        <v>144071307.85730353</v>
      </c>
      <c r="D159" s="326">
        <v>7388561.3435685039</v>
      </c>
      <c r="E159" s="319">
        <v>5.4056283854568572E-2</v>
      </c>
      <c r="F159" s="320">
        <v>381337045.01198131</v>
      </c>
      <c r="G159" s="320">
        <v>21487153.33815676</v>
      </c>
      <c r="H159" s="319">
        <v>5.9711434782459695E-2</v>
      </c>
      <c r="I159" s="306">
        <v>9.1650919146526372E-2</v>
      </c>
      <c r="J159" s="312"/>
      <c r="K159" s="312"/>
      <c r="L159" s="307" t="s">
        <v>439</v>
      </c>
      <c r="M159" s="318" t="s">
        <v>535</v>
      </c>
      <c r="N159" s="326">
        <v>144071307.85730353</v>
      </c>
      <c r="O159" s="326">
        <v>7388561.3435685039</v>
      </c>
      <c r="P159" s="319">
        <v>5.4056283854568572E-2</v>
      </c>
      <c r="Q159" s="320">
        <v>381337045.01198131</v>
      </c>
      <c r="R159" s="320">
        <v>21487153.33815676</v>
      </c>
      <c r="S159" s="319">
        <v>5.9711434782459695E-2</v>
      </c>
      <c r="T159" s="306">
        <v>9.1650919146526372E-2</v>
      </c>
    </row>
    <row r="160" spans="1:20">
      <c r="A160" s="385"/>
      <c r="B160" s="255" t="s">
        <v>405</v>
      </c>
      <c r="C160" s="314">
        <v>8401260.6417277753</v>
      </c>
      <c r="D160" s="314">
        <v>536502.53753933497</v>
      </c>
      <c r="E160" s="315">
        <v>6.8216025265114791E-2</v>
      </c>
      <c r="F160" s="316">
        <v>21393094.016727924</v>
      </c>
      <c r="G160" s="316">
        <v>1690355.8502318896</v>
      </c>
      <c r="H160" s="315">
        <v>8.5792940856631458E-2</v>
      </c>
      <c r="I160" s="303">
        <v>0.13859393626541691</v>
      </c>
      <c r="J160" s="309"/>
      <c r="K160" s="309"/>
      <c r="L160" s="308" t="s">
        <v>405</v>
      </c>
      <c r="M160" s="313" t="s">
        <v>536</v>
      </c>
      <c r="N160" s="314">
        <v>8401260.6417277753</v>
      </c>
      <c r="O160" s="314">
        <v>536502.53753933497</v>
      </c>
      <c r="P160" s="315">
        <v>6.8216025265114791E-2</v>
      </c>
      <c r="Q160" s="316">
        <v>21393094.016727924</v>
      </c>
      <c r="R160" s="316">
        <v>1690355.8502318896</v>
      </c>
      <c r="S160" s="315">
        <v>8.5792940856631458E-2</v>
      </c>
      <c r="T160" s="303">
        <v>0.13859393626541691</v>
      </c>
    </row>
    <row r="161" spans="1:27">
      <c r="A161" s="385"/>
      <c r="B161" s="255" t="s">
        <v>406</v>
      </c>
      <c r="C161" s="326">
        <v>46040001.152541913</v>
      </c>
      <c r="D161" s="326">
        <v>1884653.3538116664</v>
      </c>
      <c r="E161" s="319">
        <v>4.26823351590917E-2</v>
      </c>
      <c r="F161" s="320">
        <v>125015760.70833091</v>
      </c>
      <c r="G161" s="320">
        <v>6611608.1660092175</v>
      </c>
      <c r="H161" s="319">
        <v>5.5839326780756295E-2</v>
      </c>
      <c r="I161" s="304">
        <v>7.7167862007495633E-2</v>
      </c>
      <c r="J161" s="310"/>
      <c r="K161" s="310"/>
      <c r="L161" s="307" t="s">
        <v>406</v>
      </c>
      <c r="M161" s="318" t="s">
        <v>537</v>
      </c>
      <c r="N161" s="326">
        <v>46040001.152541913</v>
      </c>
      <c r="O161" s="326">
        <v>1884653.3538116664</v>
      </c>
      <c r="P161" s="319">
        <v>4.26823351590917E-2</v>
      </c>
      <c r="Q161" s="320">
        <v>125015760.70833091</v>
      </c>
      <c r="R161" s="320">
        <v>6611608.1660092175</v>
      </c>
      <c r="S161" s="319">
        <v>5.5839326780756295E-2</v>
      </c>
      <c r="T161" s="304">
        <v>7.7167862007495633E-2</v>
      </c>
    </row>
    <row r="162" spans="1:27">
      <c r="A162" s="385"/>
      <c r="B162" s="255" t="s">
        <v>407</v>
      </c>
      <c r="C162" s="314">
        <v>12985416.53819314</v>
      </c>
      <c r="D162" s="314">
        <v>774901.32702198997</v>
      </c>
      <c r="E162" s="315">
        <v>6.3461804323624985E-2</v>
      </c>
      <c r="F162" s="316">
        <v>33672153.771851324</v>
      </c>
      <c r="G162" s="316">
        <v>2218389.0015044734</v>
      </c>
      <c r="H162" s="315">
        <v>7.052856844646678E-2</v>
      </c>
      <c r="I162" s="303">
        <v>9.085229041832385E-2</v>
      </c>
      <c r="J162" s="309"/>
      <c r="K162" s="309"/>
      <c r="L162" s="308" t="s">
        <v>407</v>
      </c>
      <c r="M162" s="313" t="s">
        <v>538</v>
      </c>
      <c r="N162" s="314">
        <v>12985416.53819314</v>
      </c>
      <c r="O162" s="314">
        <v>774901.32702198997</v>
      </c>
      <c r="P162" s="315">
        <v>6.3461804323624985E-2</v>
      </c>
      <c r="Q162" s="316">
        <v>33672153.771851324</v>
      </c>
      <c r="R162" s="316">
        <v>2218389.0015044734</v>
      </c>
      <c r="S162" s="315">
        <v>7.052856844646678E-2</v>
      </c>
      <c r="T162" s="303">
        <v>9.085229041832385E-2</v>
      </c>
    </row>
    <row r="163" spans="1:27">
      <c r="A163" s="385"/>
      <c r="B163" s="255" t="s">
        <v>408</v>
      </c>
      <c r="C163" s="326">
        <v>10683001.11245315</v>
      </c>
      <c r="D163" s="326">
        <v>631152.127202373</v>
      </c>
      <c r="E163" s="319">
        <v>6.2789654732027078E-2</v>
      </c>
      <c r="F163" s="320">
        <v>27455447.13586029</v>
      </c>
      <c r="G163" s="320">
        <v>1788805.9171564765</v>
      </c>
      <c r="H163" s="319">
        <v>6.9693806132020752E-2</v>
      </c>
      <c r="I163" s="304">
        <v>0.11114300725256371</v>
      </c>
      <c r="J163" s="310"/>
      <c r="K163" s="310"/>
      <c r="L163" s="307" t="s">
        <v>408</v>
      </c>
      <c r="M163" s="318" t="s">
        <v>539</v>
      </c>
      <c r="N163" s="326">
        <v>10683001.11245315</v>
      </c>
      <c r="O163" s="326">
        <v>631152.127202373</v>
      </c>
      <c r="P163" s="319">
        <v>6.2789654732027078E-2</v>
      </c>
      <c r="Q163" s="320">
        <v>27455447.13586029</v>
      </c>
      <c r="R163" s="320">
        <v>1788805.9171564765</v>
      </c>
      <c r="S163" s="319">
        <v>6.9693806132020752E-2</v>
      </c>
      <c r="T163" s="304">
        <v>0.11114300725256371</v>
      </c>
    </row>
    <row r="164" spans="1:27">
      <c r="A164" s="385"/>
      <c r="B164" s="255" t="s">
        <v>409</v>
      </c>
      <c r="C164" s="314">
        <v>25934861.166679509</v>
      </c>
      <c r="D164" s="314">
        <v>1281486.6737939194</v>
      </c>
      <c r="E164" s="315">
        <v>5.1980173106271017E-2</v>
      </c>
      <c r="F164" s="316">
        <v>70060770.317767352</v>
      </c>
      <c r="G164" s="316">
        <v>2806124.2907289118</v>
      </c>
      <c r="H164" s="315">
        <v>4.1723872721012661E-2</v>
      </c>
      <c r="I164" s="303">
        <v>6.5185933063994964E-2</v>
      </c>
      <c r="J164" s="309"/>
      <c r="K164" s="309"/>
      <c r="L164" s="308" t="s">
        <v>409</v>
      </c>
      <c r="M164" s="313" t="s">
        <v>540</v>
      </c>
      <c r="N164" s="314">
        <v>25934861.166679509</v>
      </c>
      <c r="O164" s="314">
        <v>1281486.6737939194</v>
      </c>
      <c r="P164" s="315">
        <v>5.1980173106271017E-2</v>
      </c>
      <c r="Q164" s="316">
        <v>70060770.317767352</v>
      </c>
      <c r="R164" s="316">
        <v>2806124.2907289118</v>
      </c>
      <c r="S164" s="315">
        <v>4.1723872721012661E-2</v>
      </c>
      <c r="T164" s="303">
        <v>6.5185933063994964E-2</v>
      </c>
    </row>
    <row r="165" spans="1:27">
      <c r="A165" s="385"/>
      <c r="B165" s="255" t="s">
        <v>410</v>
      </c>
      <c r="C165" s="326">
        <v>21715936.261843834</v>
      </c>
      <c r="D165" s="326">
        <v>1366592.0808526091</v>
      </c>
      <c r="E165" s="319">
        <v>6.7156566260704029E-2</v>
      </c>
      <c r="F165" s="320">
        <v>55655592.731322147</v>
      </c>
      <c r="G165" s="320">
        <v>3545349.428820163</v>
      </c>
      <c r="H165" s="319">
        <v>6.8035557006312017E-2</v>
      </c>
      <c r="I165" s="304">
        <v>0.12180965715660945</v>
      </c>
      <c r="J165" s="310"/>
      <c r="K165" s="310"/>
      <c r="L165" s="307" t="s">
        <v>410</v>
      </c>
      <c r="M165" s="318" t="s">
        <v>541</v>
      </c>
      <c r="N165" s="326">
        <v>21715936.261843834</v>
      </c>
      <c r="O165" s="326">
        <v>1366592.0808526091</v>
      </c>
      <c r="P165" s="319">
        <v>6.7156566260704029E-2</v>
      </c>
      <c r="Q165" s="320">
        <v>55655592.731322147</v>
      </c>
      <c r="R165" s="320">
        <v>3545349.428820163</v>
      </c>
      <c r="S165" s="319">
        <v>6.8035557006312017E-2</v>
      </c>
      <c r="T165" s="304">
        <v>0.12180965715660945</v>
      </c>
    </row>
    <row r="166" spans="1:27">
      <c r="A166" s="385"/>
      <c r="B166" s="255" t="s">
        <v>411</v>
      </c>
      <c r="C166" s="314">
        <v>8086911.0973318098</v>
      </c>
      <c r="D166" s="314">
        <v>470138.75219272636</v>
      </c>
      <c r="E166" s="315">
        <v>6.1724143887897903E-2</v>
      </c>
      <c r="F166" s="316">
        <v>21376856.778892044</v>
      </c>
      <c r="G166" s="316">
        <v>1402272.3631279469</v>
      </c>
      <c r="H166" s="315">
        <v>7.0202830453947401E-2</v>
      </c>
      <c r="I166" s="303">
        <v>0.11345747486822341</v>
      </c>
      <c r="J166" s="309"/>
      <c r="K166" s="309"/>
      <c r="L166" s="308" t="s">
        <v>411</v>
      </c>
      <c r="M166" s="313" t="s">
        <v>542</v>
      </c>
      <c r="N166" s="314">
        <v>8086911.0973318098</v>
      </c>
      <c r="O166" s="314">
        <v>470138.75219272636</v>
      </c>
      <c r="P166" s="315">
        <v>6.1724143887897903E-2</v>
      </c>
      <c r="Q166" s="316">
        <v>21376856.778892044</v>
      </c>
      <c r="R166" s="316">
        <v>1402272.3631279469</v>
      </c>
      <c r="S166" s="315">
        <v>7.0202830453947401E-2</v>
      </c>
      <c r="T166" s="303">
        <v>0.11345747486822341</v>
      </c>
      <c r="U166" s="240" t="s">
        <v>415</v>
      </c>
      <c r="V166" s="241">
        <f>(O156-(SUM(O157:O165)))</f>
        <v>-14022052.601514766</v>
      </c>
      <c r="W166" s="241">
        <f>(P156-(SUM(P157:P165)))</f>
        <v>-0.45972372132517364</v>
      </c>
      <c r="X166" s="243">
        <f>(((V166+W166)-(V166))/V166)</f>
        <v>3.2785765055538449E-8</v>
      </c>
      <c r="Y166" s="241">
        <f>(R156-(SUM(R157:R165)))</f>
        <v>-40582583.682768442</v>
      </c>
      <c r="Z166" s="241">
        <f>(S156-(SUM(S157:S165)))</f>
        <v>-0.50216010101120312</v>
      </c>
      <c r="AA166" s="243">
        <f>(((Y166+Z166)-(Y166))/Y166)</f>
        <v>1.2373783444995448E-8</v>
      </c>
    </row>
    <row r="167" spans="1:27">
      <c r="A167" s="385"/>
      <c r="B167" s="255" t="s">
        <v>412</v>
      </c>
      <c r="C167" s="326">
        <v>3458794.2812857898</v>
      </c>
      <c r="D167" s="326">
        <v>232116.8915579184</v>
      </c>
      <c r="E167" s="319">
        <v>7.1936814103840258E-2</v>
      </c>
      <c r="F167" s="320">
        <v>8955082.4416277073</v>
      </c>
      <c r="G167" s="320">
        <v>661064.74755233712</v>
      </c>
      <c r="H167" s="319">
        <v>7.9703802419489975E-2</v>
      </c>
      <c r="I167" s="304">
        <v>9.4740766265297829E-2</v>
      </c>
      <c r="J167" s="310"/>
      <c r="K167" s="310"/>
      <c r="L167" s="307" t="s">
        <v>412</v>
      </c>
      <c r="M167" s="318" t="s">
        <v>543</v>
      </c>
      <c r="N167" s="326">
        <v>3458794.2812857898</v>
      </c>
      <c r="O167" s="326">
        <v>232116.8915579184</v>
      </c>
      <c r="P167" s="319">
        <v>7.1936814103840258E-2</v>
      </c>
      <c r="Q167" s="320">
        <v>8955082.4416277073</v>
      </c>
      <c r="R167" s="320">
        <v>661064.74755233712</v>
      </c>
      <c r="S167" s="319">
        <v>7.9703802419489975E-2</v>
      </c>
      <c r="T167" s="304">
        <v>9.4740766265297829E-2</v>
      </c>
    </row>
    <row r="168" spans="1:27">
      <c r="A168" s="385"/>
      <c r="B168" s="255" t="s">
        <v>413</v>
      </c>
      <c r="C168" s="314">
        <v>3386990.4330036012</v>
      </c>
      <c r="D168" s="314">
        <v>69032.594113769475</v>
      </c>
      <c r="E168" s="315">
        <v>2.0805747832186847E-2</v>
      </c>
      <c r="F168" s="316">
        <v>8682135.9435038082</v>
      </c>
      <c r="G168" s="316">
        <v>299671.09579831921</v>
      </c>
      <c r="H168" s="315">
        <v>3.574975872166615E-2</v>
      </c>
      <c r="I168" s="303">
        <v>9.3061173379176548E-2</v>
      </c>
      <c r="J168" s="309"/>
      <c r="K168" s="309"/>
      <c r="L168" s="308" t="s">
        <v>413</v>
      </c>
      <c r="M168" s="313" t="s">
        <v>544</v>
      </c>
      <c r="N168" s="314">
        <v>3386990.4330036012</v>
      </c>
      <c r="O168" s="314">
        <v>69032.594113769475</v>
      </c>
      <c r="P168" s="315">
        <v>2.0805747832186847E-2</v>
      </c>
      <c r="Q168" s="316">
        <v>8682135.9435038082</v>
      </c>
      <c r="R168" s="316">
        <v>299671.09579831921</v>
      </c>
      <c r="S168" s="315">
        <v>3.574975872166615E-2</v>
      </c>
      <c r="T168" s="303">
        <v>9.3061173379176548E-2</v>
      </c>
    </row>
    <row r="169" spans="1:27">
      <c r="A169" s="385"/>
      <c r="B169" s="239" t="s">
        <v>414</v>
      </c>
      <c r="C169" s="328">
        <v>3378135.1722485702</v>
      </c>
      <c r="D169" s="328">
        <v>141985.00548064942</v>
      </c>
      <c r="E169" s="328">
        <v>4.3874665316429307E-2</v>
      </c>
      <c r="F169" s="328">
        <v>9070151.1660977639</v>
      </c>
      <c r="G169" s="328">
        <v>463512.4772269465</v>
      </c>
      <c r="H169" s="328">
        <v>5.3855226643394608E-2</v>
      </c>
      <c r="I169" s="306">
        <v>9.5588069402648232E-2</v>
      </c>
      <c r="J169" s="312"/>
      <c r="K169" s="312"/>
      <c r="L169" s="307" t="s">
        <v>440</v>
      </c>
      <c r="M169" s="318" t="s">
        <v>545</v>
      </c>
      <c r="N169" s="328">
        <v>3378135.1722485702</v>
      </c>
      <c r="O169" s="328">
        <v>141985.00548064942</v>
      </c>
      <c r="P169" s="328">
        <v>4.3874665316429307E-2</v>
      </c>
      <c r="Q169" s="328">
        <v>9070151.1660977639</v>
      </c>
      <c r="R169" s="328">
        <v>463512.4772269465</v>
      </c>
      <c r="S169" s="328">
        <v>5.3855226643394608E-2</v>
      </c>
      <c r="T169" s="306">
        <v>9.5588069402648232E-2</v>
      </c>
    </row>
    <row r="170" spans="1:27">
      <c r="A170" s="385"/>
      <c r="B170" s="255" t="s">
        <v>348</v>
      </c>
      <c r="C170" s="314">
        <v>39647623.282649979</v>
      </c>
      <c r="D170" s="314">
        <v>1722487.2121927589</v>
      </c>
      <c r="E170" s="315">
        <v>4.5418089179501603E-2</v>
      </c>
      <c r="F170" s="316">
        <v>107383897.59519926</v>
      </c>
      <c r="G170" s="316">
        <v>6305966.2368019819</v>
      </c>
      <c r="H170" s="315">
        <v>6.2387171482987613E-2</v>
      </c>
      <c r="I170" s="303">
        <v>9.3764369417368765E-2</v>
      </c>
      <c r="J170" s="309"/>
      <c r="K170" s="309"/>
      <c r="L170" s="308" t="s">
        <v>348</v>
      </c>
      <c r="M170" s="313" t="s">
        <v>546</v>
      </c>
      <c r="N170" s="314">
        <v>39647623.282649979</v>
      </c>
      <c r="O170" s="314">
        <v>1722487.2121927589</v>
      </c>
      <c r="P170" s="315">
        <v>4.5418089179501603E-2</v>
      </c>
      <c r="Q170" s="316">
        <v>107383897.59519926</v>
      </c>
      <c r="R170" s="316">
        <v>6305966.2368019819</v>
      </c>
      <c r="S170" s="315">
        <v>6.2387171482987613E-2</v>
      </c>
      <c r="T170" s="303">
        <v>9.3764369417368765E-2</v>
      </c>
    </row>
    <row r="171" spans="1:27">
      <c r="A171" s="385"/>
      <c r="B171" s="255" t="s">
        <v>381</v>
      </c>
      <c r="C171" s="326">
        <v>11233367.347673088</v>
      </c>
      <c r="D171" s="326">
        <v>408607.22169510834</v>
      </c>
      <c r="E171" s="319">
        <v>3.7747462016687605E-2</v>
      </c>
      <c r="F171" s="320">
        <v>30590299.034843255</v>
      </c>
      <c r="G171" s="320">
        <v>1640977.2818883471</v>
      </c>
      <c r="H171" s="319">
        <v>5.6684481104323274E-2</v>
      </c>
      <c r="I171" s="304">
        <v>8.0823781562697705E-2</v>
      </c>
      <c r="J171" s="310"/>
      <c r="K171" s="310"/>
      <c r="L171" s="307" t="s">
        <v>381</v>
      </c>
      <c r="M171" s="318" t="s">
        <v>547</v>
      </c>
      <c r="N171" s="326">
        <v>11233367.347673088</v>
      </c>
      <c r="O171" s="326">
        <v>408607.22169510834</v>
      </c>
      <c r="P171" s="319">
        <v>3.7747462016687605E-2</v>
      </c>
      <c r="Q171" s="320">
        <v>30590299.034843255</v>
      </c>
      <c r="R171" s="320">
        <v>1640977.2818883471</v>
      </c>
      <c r="S171" s="319">
        <v>5.6684481104323274E-2</v>
      </c>
      <c r="T171" s="304">
        <v>8.0823781562697705E-2</v>
      </c>
    </row>
    <row r="172" spans="1:27">
      <c r="A172" s="385"/>
      <c r="B172" s="255" t="s">
        <v>382</v>
      </c>
      <c r="C172" s="314">
        <v>28414255.934976682</v>
      </c>
      <c r="D172" s="314">
        <v>1313879.9904976711</v>
      </c>
      <c r="E172" s="315">
        <v>4.8481983910091828E-2</v>
      </c>
      <c r="F172" s="316">
        <v>76793598.560355991</v>
      </c>
      <c r="G172" s="316">
        <v>4664988.954913646</v>
      </c>
      <c r="H172" s="315">
        <v>6.4675986136874836E-2</v>
      </c>
      <c r="I172" s="303">
        <v>9.9004571149159851E-2</v>
      </c>
      <c r="J172" s="309"/>
      <c r="K172" s="309"/>
      <c r="L172" s="308" t="s">
        <v>382</v>
      </c>
      <c r="M172" s="313" t="s">
        <v>548</v>
      </c>
      <c r="N172" s="314">
        <v>28414255.934976682</v>
      </c>
      <c r="O172" s="314">
        <v>1313879.9904976711</v>
      </c>
      <c r="P172" s="315">
        <v>4.8481983910091828E-2</v>
      </c>
      <c r="Q172" s="316">
        <v>76793598.560355991</v>
      </c>
      <c r="R172" s="316">
        <v>4664988.954913646</v>
      </c>
      <c r="S172" s="315">
        <v>6.4675986136874836E-2</v>
      </c>
      <c r="T172" s="303">
        <v>9.9004571149159851E-2</v>
      </c>
    </row>
    <row r="173" spans="1:27">
      <c r="A173" s="385"/>
      <c r="B173" s="255" t="s">
        <v>349</v>
      </c>
      <c r="C173" s="326">
        <v>70228869.517034009</v>
      </c>
      <c r="D173" s="326">
        <v>3224404.8830048218</v>
      </c>
      <c r="E173" s="319">
        <v>4.8122239325635342E-2</v>
      </c>
      <c r="F173" s="320">
        <v>214736414.96946397</v>
      </c>
      <c r="G173" s="320">
        <v>8939248.7106234133</v>
      </c>
      <c r="H173" s="319">
        <v>4.3437180759720029E-2</v>
      </c>
      <c r="I173" s="304">
        <v>7.6719290313441268E-2</v>
      </c>
      <c r="J173" s="310"/>
      <c r="K173" s="310"/>
      <c r="L173" s="307" t="s">
        <v>349</v>
      </c>
      <c r="M173" s="318" t="s">
        <v>549</v>
      </c>
      <c r="N173" s="326">
        <v>70228869.517034009</v>
      </c>
      <c r="O173" s="326">
        <v>3224404.8830048218</v>
      </c>
      <c r="P173" s="319">
        <v>4.8122239325635342E-2</v>
      </c>
      <c r="Q173" s="320">
        <v>214736414.96946397</v>
      </c>
      <c r="R173" s="320">
        <v>8939248.7106234133</v>
      </c>
      <c r="S173" s="319">
        <v>4.3437180759720029E-2</v>
      </c>
      <c r="T173" s="304">
        <v>7.6719290313441268E-2</v>
      </c>
    </row>
    <row r="174" spans="1:27">
      <c r="A174" s="385"/>
      <c r="B174" s="255" t="s">
        <v>383</v>
      </c>
      <c r="C174" s="314">
        <v>17694638.103379656</v>
      </c>
      <c r="D174" s="314">
        <v>878743.62711226195</v>
      </c>
      <c r="E174" s="315">
        <v>5.225672820155064E-2</v>
      </c>
      <c r="F174" s="316">
        <v>54282360.096565388</v>
      </c>
      <c r="G174" s="316">
        <v>2233602.7014942542</v>
      </c>
      <c r="H174" s="315">
        <v>4.2913660446114124E-2</v>
      </c>
      <c r="I174" s="303">
        <v>5.6538189910917573E-2</v>
      </c>
      <c r="J174" s="309"/>
      <c r="K174" s="309"/>
      <c r="L174" s="308" t="s">
        <v>383</v>
      </c>
      <c r="M174" s="313" t="s">
        <v>550</v>
      </c>
      <c r="N174" s="314">
        <v>17694638.103379656</v>
      </c>
      <c r="O174" s="314">
        <v>878743.62711226195</v>
      </c>
      <c r="P174" s="315">
        <v>5.225672820155064E-2</v>
      </c>
      <c r="Q174" s="316">
        <v>54282360.096565388</v>
      </c>
      <c r="R174" s="316">
        <v>2233602.7014942542</v>
      </c>
      <c r="S174" s="315">
        <v>4.2913660446114124E-2</v>
      </c>
      <c r="T174" s="303">
        <v>5.6538189910917573E-2</v>
      </c>
    </row>
    <row r="175" spans="1:27">
      <c r="A175" s="385"/>
      <c r="B175" s="255" t="s">
        <v>384</v>
      </c>
      <c r="C175" s="326">
        <v>35740453.830370866</v>
      </c>
      <c r="D175" s="326">
        <v>1459242.7370656505</v>
      </c>
      <c r="E175" s="319">
        <v>4.2566837358631891E-2</v>
      </c>
      <c r="F175" s="320">
        <v>110353688.83233799</v>
      </c>
      <c r="G175" s="320">
        <v>4148083.748906076</v>
      </c>
      <c r="H175" s="319">
        <v>3.9057107632384062E-2</v>
      </c>
      <c r="I175" s="304">
        <v>8.1162596632498293E-2</v>
      </c>
      <c r="J175" s="310"/>
      <c r="K175" s="310"/>
      <c r="L175" s="307" t="s">
        <v>384</v>
      </c>
      <c r="M175" s="318" t="s">
        <v>551</v>
      </c>
      <c r="N175" s="326">
        <v>35740453.830370866</v>
      </c>
      <c r="O175" s="326">
        <v>1459242.7370656505</v>
      </c>
      <c r="P175" s="319">
        <v>4.2566837358631891E-2</v>
      </c>
      <c r="Q175" s="320">
        <v>110353688.83233799</v>
      </c>
      <c r="R175" s="320">
        <v>4148083.748906076</v>
      </c>
      <c r="S175" s="319">
        <v>3.9057107632384062E-2</v>
      </c>
      <c r="T175" s="304">
        <v>8.1162596632498293E-2</v>
      </c>
    </row>
    <row r="176" spans="1:27">
      <c r="A176" s="385"/>
      <c r="B176" s="255" t="s">
        <v>385</v>
      </c>
      <c r="C176" s="314">
        <v>9792941.8373072203</v>
      </c>
      <c r="D176" s="314">
        <v>555473.24355232343</v>
      </c>
      <c r="E176" s="315">
        <v>6.0132625936921494E-2</v>
      </c>
      <c r="F176" s="316">
        <v>28636417.536516145</v>
      </c>
      <c r="G176" s="316">
        <v>1636736.3626657575</v>
      </c>
      <c r="H176" s="315">
        <v>6.0620581114526721E-2</v>
      </c>
      <c r="I176" s="303">
        <v>0.10308571209793937</v>
      </c>
      <c r="J176" s="309"/>
      <c r="K176" s="309"/>
      <c r="L176" s="308" t="s">
        <v>385</v>
      </c>
      <c r="M176" s="313" t="s">
        <v>552</v>
      </c>
      <c r="N176" s="314">
        <v>9792941.8373072203</v>
      </c>
      <c r="O176" s="314">
        <v>555473.24355232343</v>
      </c>
      <c r="P176" s="315">
        <v>6.0132625936921494E-2</v>
      </c>
      <c r="Q176" s="316">
        <v>28636417.536516145</v>
      </c>
      <c r="R176" s="316">
        <v>1636736.3626657575</v>
      </c>
      <c r="S176" s="315">
        <v>6.0620581114526721E-2</v>
      </c>
      <c r="T176" s="303">
        <v>0.10308571209793937</v>
      </c>
    </row>
    <row r="177" spans="1:20">
      <c r="A177" s="385"/>
      <c r="B177" s="255" t="s">
        <v>386</v>
      </c>
      <c r="C177" s="326">
        <v>4097472.8865411626</v>
      </c>
      <c r="D177" s="326">
        <v>208153.39991014358</v>
      </c>
      <c r="E177" s="319">
        <v>5.3519234052548575E-2</v>
      </c>
      <c r="F177" s="320">
        <v>12657621.329076629</v>
      </c>
      <c r="G177" s="320">
        <v>551719.53030798025</v>
      </c>
      <c r="H177" s="319">
        <v>4.5574426381362054E-2</v>
      </c>
      <c r="I177" s="304">
        <v>6.4359055259721049E-2</v>
      </c>
      <c r="J177" s="310"/>
      <c r="K177" s="310"/>
      <c r="L177" s="307" t="s">
        <v>386</v>
      </c>
      <c r="M177" s="318" t="s">
        <v>553</v>
      </c>
      <c r="N177" s="326">
        <v>4097472.8865411626</v>
      </c>
      <c r="O177" s="326">
        <v>208153.39991014358</v>
      </c>
      <c r="P177" s="319">
        <v>5.3519234052548575E-2</v>
      </c>
      <c r="Q177" s="320">
        <v>12657621.329076629</v>
      </c>
      <c r="R177" s="320">
        <v>551719.53030798025</v>
      </c>
      <c r="S177" s="319">
        <v>4.5574426381362054E-2</v>
      </c>
      <c r="T177" s="304">
        <v>6.4359055259721049E-2</v>
      </c>
    </row>
    <row r="178" spans="1:20">
      <c r="A178" s="385"/>
      <c r="B178" s="255" t="s">
        <v>387</v>
      </c>
      <c r="C178" s="314">
        <v>2903362.8594352915</v>
      </c>
      <c r="D178" s="314">
        <v>122791.87536414666</v>
      </c>
      <c r="E178" s="315">
        <v>4.4160669181824729E-2</v>
      </c>
      <c r="F178" s="316">
        <v>8806327.1749678012</v>
      </c>
      <c r="G178" s="316">
        <v>369106.36724932119</v>
      </c>
      <c r="H178" s="315">
        <v>4.3747387399374192E-2</v>
      </c>
      <c r="I178" s="303">
        <v>7.2261892429974564E-2</v>
      </c>
      <c r="J178" s="309"/>
      <c r="K178" s="309"/>
      <c r="L178" s="308" t="s">
        <v>387</v>
      </c>
      <c r="M178" s="313" t="s">
        <v>554</v>
      </c>
      <c r="N178" s="314">
        <v>2903362.8594352915</v>
      </c>
      <c r="O178" s="314">
        <v>122791.87536414666</v>
      </c>
      <c r="P178" s="315">
        <v>4.4160669181824729E-2</v>
      </c>
      <c r="Q178" s="316">
        <v>8806327.1749678012</v>
      </c>
      <c r="R178" s="316">
        <v>369106.36724932119</v>
      </c>
      <c r="S178" s="315">
        <v>4.3747387399374192E-2</v>
      </c>
      <c r="T178" s="303">
        <v>7.2261892429974564E-2</v>
      </c>
    </row>
    <row r="179" spans="1:20">
      <c r="A179" s="385"/>
      <c r="B179" s="255" t="s">
        <v>350</v>
      </c>
      <c r="C179" s="326">
        <v>135647666.28690094</v>
      </c>
      <c r="D179" s="326">
        <v>3537495.1015450209</v>
      </c>
      <c r="E179" s="319">
        <v>2.6776856541815938E-2</v>
      </c>
      <c r="F179" s="320">
        <v>382847161.34333193</v>
      </c>
      <c r="G179" s="320">
        <v>13860053.234036207</v>
      </c>
      <c r="H179" s="319">
        <v>3.7562432208148568E-2</v>
      </c>
      <c r="I179" s="304">
        <v>5.6770646918281514E-2</v>
      </c>
      <c r="J179" s="310"/>
      <c r="K179" s="310"/>
      <c r="L179" s="307" t="s">
        <v>350</v>
      </c>
      <c r="M179" s="318" t="s">
        <v>555</v>
      </c>
      <c r="N179" s="326">
        <v>135647666.28690094</v>
      </c>
      <c r="O179" s="326">
        <v>3537495.1015450209</v>
      </c>
      <c r="P179" s="319">
        <v>2.6776856541815938E-2</v>
      </c>
      <c r="Q179" s="320">
        <v>382847161.34333193</v>
      </c>
      <c r="R179" s="320">
        <v>13860053.234036207</v>
      </c>
      <c r="S179" s="319">
        <v>3.7562432208148568E-2</v>
      </c>
      <c r="T179" s="304">
        <v>5.6770646918281514E-2</v>
      </c>
    </row>
    <row r="180" spans="1:20">
      <c r="A180" s="385"/>
      <c r="B180" s="255" t="s">
        <v>388</v>
      </c>
      <c r="C180" s="314">
        <v>135647666.28690094</v>
      </c>
      <c r="D180" s="314">
        <v>3537495.1015450209</v>
      </c>
      <c r="E180" s="315">
        <v>2.6776856541815938E-2</v>
      </c>
      <c r="F180" s="316">
        <v>382847161.34333205</v>
      </c>
      <c r="G180" s="316">
        <v>13860053.234036267</v>
      </c>
      <c r="H180" s="315">
        <v>3.756243220814872E-2</v>
      </c>
      <c r="I180" s="303">
        <v>5.6770646918281008E-2</v>
      </c>
      <c r="J180" s="309"/>
      <c r="K180" s="309"/>
      <c r="L180" s="308" t="s">
        <v>388</v>
      </c>
      <c r="M180" s="313" t="s">
        <v>556</v>
      </c>
      <c r="N180" s="314">
        <v>135647666.28690094</v>
      </c>
      <c r="O180" s="314">
        <v>3537495.1015450209</v>
      </c>
      <c r="P180" s="315">
        <v>2.6776856541815938E-2</v>
      </c>
      <c r="Q180" s="316">
        <v>382847161.34333205</v>
      </c>
      <c r="R180" s="316">
        <v>13860053.234036267</v>
      </c>
      <c r="S180" s="315">
        <v>3.756243220814872E-2</v>
      </c>
      <c r="T180" s="303">
        <v>5.6770646918281008E-2</v>
      </c>
    </row>
    <row r="181" spans="1:20">
      <c r="A181" s="385"/>
      <c r="B181" s="255" t="s">
        <v>351</v>
      </c>
      <c r="C181" s="326">
        <v>78501427.614095315</v>
      </c>
      <c r="D181" s="326">
        <v>4668096.5177062303</v>
      </c>
      <c r="E181" s="319">
        <v>6.3224785451059376E-2</v>
      </c>
      <c r="F181" s="320">
        <v>210382804.87710205</v>
      </c>
      <c r="G181" s="320">
        <v>12775706.8272551</v>
      </c>
      <c r="H181" s="319">
        <v>6.4652064391089795E-2</v>
      </c>
      <c r="I181" s="304">
        <v>0.10508863755654094</v>
      </c>
      <c r="J181" s="310"/>
      <c r="K181" s="310"/>
      <c r="L181" s="307" t="s">
        <v>351</v>
      </c>
      <c r="M181" s="318" t="s">
        <v>557</v>
      </c>
      <c r="N181" s="326">
        <v>78501427.614095315</v>
      </c>
      <c r="O181" s="326">
        <v>4668096.5177062303</v>
      </c>
      <c r="P181" s="319">
        <v>6.3224785451059376E-2</v>
      </c>
      <c r="Q181" s="320">
        <v>210382804.87710205</v>
      </c>
      <c r="R181" s="320">
        <v>12775706.8272551</v>
      </c>
      <c r="S181" s="319">
        <v>6.4652064391089795E-2</v>
      </c>
      <c r="T181" s="304">
        <v>0.10508863755654094</v>
      </c>
    </row>
    <row r="182" spans="1:20">
      <c r="A182" s="385"/>
      <c r="B182" s="255" t="s">
        <v>417</v>
      </c>
      <c r="C182" s="314">
        <v>8110172.015474027</v>
      </c>
      <c r="D182" s="314">
        <v>610657.69791524857</v>
      </c>
      <c r="E182" s="315">
        <v>8.1426299365213853E-2</v>
      </c>
      <c r="F182" s="316">
        <v>22079573.52269759</v>
      </c>
      <c r="G182" s="316">
        <v>1626511.6004642248</v>
      </c>
      <c r="H182" s="315">
        <v>7.9524112656019302E-2</v>
      </c>
      <c r="I182" s="303">
        <v>0.11190871039367152</v>
      </c>
      <c r="J182" s="309"/>
      <c r="K182" s="309"/>
      <c r="L182" s="308" t="s">
        <v>417</v>
      </c>
      <c r="M182" s="313" t="s">
        <v>558</v>
      </c>
      <c r="N182" s="314">
        <v>8110172.015474027</v>
      </c>
      <c r="O182" s="314">
        <v>610657.69791524857</v>
      </c>
      <c r="P182" s="315">
        <v>8.1426299365213853E-2</v>
      </c>
      <c r="Q182" s="316">
        <v>22079573.52269759</v>
      </c>
      <c r="R182" s="316">
        <v>1626511.6004642248</v>
      </c>
      <c r="S182" s="315">
        <v>7.9524112656019302E-2</v>
      </c>
      <c r="T182" s="303">
        <v>0.11190871039367152</v>
      </c>
    </row>
    <row r="183" spans="1:20">
      <c r="A183" s="385"/>
      <c r="B183" s="255" t="s">
        <v>418</v>
      </c>
      <c r="C183" s="326">
        <v>32115097.320567824</v>
      </c>
      <c r="D183" s="326">
        <v>1518445.8931639418</v>
      </c>
      <c r="E183" s="319">
        <v>4.962784560809639E-2</v>
      </c>
      <c r="F183" s="320">
        <v>85271146.839158237</v>
      </c>
      <c r="G183" s="320">
        <v>4513885.6793931127</v>
      </c>
      <c r="H183" s="319">
        <v>5.5894486942333559E-2</v>
      </c>
      <c r="I183" s="304">
        <v>0.10250838592791869</v>
      </c>
      <c r="J183" s="310"/>
      <c r="K183" s="310"/>
      <c r="L183" s="307" t="s">
        <v>418</v>
      </c>
      <c r="M183" s="318" t="s">
        <v>559</v>
      </c>
      <c r="N183" s="326">
        <v>32115097.320567824</v>
      </c>
      <c r="O183" s="326">
        <v>1518445.8931639418</v>
      </c>
      <c r="P183" s="319">
        <v>4.962784560809639E-2</v>
      </c>
      <c r="Q183" s="320">
        <v>85271146.839158237</v>
      </c>
      <c r="R183" s="320">
        <v>4513885.6793931127</v>
      </c>
      <c r="S183" s="319">
        <v>5.5894486942333559E-2</v>
      </c>
      <c r="T183" s="304">
        <v>0.10250838592791869</v>
      </c>
    </row>
    <row r="184" spans="1:20">
      <c r="A184" s="385"/>
      <c r="B184" s="255" t="s">
        <v>419</v>
      </c>
      <c r="C184" s="314">
        <v>17950466.815024987</v>
      </c>
      <c r="D184" s="314">
        <v>1169433.1340658069</v>
      </c>
      <c r="E184" s="315">
        <v>6.9687788982434343E-2</v>
      </c>
      <c r="F184" s="316">
        <v>48254483.819562614</v>
      </c>
      <c r="G184" s="316">
        <v>3171871.1974461824</v>
      </c>
      <c r="H184" s="315">
        <v>7.0356862944765092E-2</v>
      </c>
      <c r="I184" s="303">
        <v>0.10334387197483721</v>
      </c>
      <c r="J184" s="309"/>
      <c r="K184" s="309"/>
      <c r="L184" s="308" t="s">
        <v>419</v>
      </c>
      <c r="M184" s="313" t="s">
        <v>560</v>
      </c>
      <c r="N184" s="314">
        <v>17950466.815024987</v>
      </c>
      <c r="O184" s="314">
        <v>1169433.1340658069</v>
      </c>
      <c r="P184" s="315">
        <v>6.9687788982434343E-2</v>
      </c>
      <c r="Q184" s="316">
        <v>48254483.819562614</v>
      </c>
      <c r="R184" s="316">
        <v>3171871.1974461824</v>
      </c>
      <c r="S184" s="315">
        <v>7.0356862944765092E-2</v>
      </c>
      <c r="T184" s="303">
        <v>0.10334387197483721</v>
      </c>
    </row>
    <row r="185" spans="1:20">
      <c r="A185" s="385"/>
      <c r="B185" s="255" t="s">
        <v>420</v>
      </c>
      <c r="C185" s="326">
        <v>20325691.463030804</v>
      </c>
      <c r="D185" s="326">
        <v>1369559.7925638407</v>
      </c>
      <c r="E185" s="319">
        <v>7.2248906916888025E-2</v>
      </c>
      <c r="F185" s="320">
        <v>54777600.695683591</v>
      </c>
      <c r="G185" s="320">
        <v>3463438.3499515578</v>
      </c>
      <c r="H185" s="319">
        <v>6.7494784902001295E-2</v>
      </c>
      <c r="I185" s="304">
        <v>0.10794446525644216</v>
      </c>
      <c r="J185" s="310"/>
      <c r="K185" s="310"/>
      <c r="L185" s="307" t="s">
        <v>420</v>
      </c>
      <c r="M185" s="318" t="s">
        <v>561</v>
      </c>
      <c r="N185" s="326">
        <v>20325691.463030804</v>
      </c>
      <c r="O185" s="326">
        <v>1369559.7925638407</v>
      </c>
      <c r="P185" s="319">
        <v>7.2248906916888025E-2</v>
      </c>
      <c r="Q185" s="320">
        <v>54777600.695683591</v>
      </c>
      <c r="R185" s="320">
        <v>3463438.3499515578</v>
      </c>
      <c r="S185" s="319">
        <v>6.7494784902001295E-2</v>
      </c>
      <c r="T185" s="304">
        <v>0.10794446525644216</v>
      </c>
    </row>
    <row r="186" spans="1:20">
      <c r="A186" s="385"/>
      <c r="B186" s="255" t="s">
        <v>352</v>
      </c>
      <c r="C186" s="314">
        <v>6743045.6601939304</v>
      </c>
      <c r="D186" s="314">
        <v>416310.54991381336</v>
      </c>
      <c r="E186" s="315">
        <v>6.5801798661898003E-2</v>
      </c>
      <c r="F186" s="316">
        <v>19455848.223871656</v>
      </c>
      <c r="G186" s="316">
        <v>1092560.5695601553</v>
      </c>
      <c r="H186" s="315">
        <v>5.9497002395626795E-2</v>
      </c>
      <c r="I186" s="303">
        <v>8.1204853459988388E-2</v>
      </c>
      <c r="J186" s="309"/>
      <c r="K186" s="309"/>
      <c r="L186" s="308" t="s">
        <v>352</v>
      </c>
      <c r="M186" s="313" t="s">
        <v>562</v>
      </c>
      <c r="N186" s="314">
        <v>6743045.6601939304</v>
      </c>
      <c r="O186" s="314">
        <v>416310.54991381336</v>
      </c>
      <c r="P186" s="315">
        <v>6.5801798661898003E-2</v>
      </c>
      <c r="Q186" s="316">
        <v>19455848.223871656</v>
      </c>
      <c r="R186" s="316">
        <v>1092560.5695601553</v>
      </c>
      <c r="S186" s="315">
        <v>5.9497002395626795E-2</v>
      </c>
      <c r="T186" s="303">
        <v>8.1204853459988388E-2</v>
      </c>
    </row>
    <row r="187" spans="1:20">
      <c r="A187" s="385"/>
      <c r="B187" s="255" t="s">
        <v>389</v>
      </c>
      <c r="C187" s="326">
        <v>6743045.6601939304</v>
      </c>
      <c r="D187" s="326">
        <v>416310.54991381615</v>
      </c>
      <c r="E187" s="319">
        <v>6.5801798661898475E-2</v>
      </c>
      <c r="F187" s="320">
        <v>19455848.223871656</v>
      </c>
      <c r="G187" s="320">
        <v>1092560.5695601627</v>
      </c>
      <c r="H187" s="319">
        <v>5.9497002395627226E-2</v>
      </c>
      <c r="I187" s="304">
        <v>8.1204853459988124E-2</v>
      </c>
      <c r="J187" s="310"/>
      <c r="K187" s="310"/>
      <c r="L187" s="307" t="s">
        <v>389</v>
      </c>
      <c r="M187" s="318" t="s">
        <v>563</v>
      </c>
      <c r="N187" s="326">
        <v>6743045.6601939304</v>
      </c>
      <c r="O187" s="326">
        <v>416310.54991381615</v>
      </c>
      <c r="P187" s="319">
        <v>6.5801798661898475E-2</v>
      </c>
      <c r="Q187" s="320">
        <v>19455848.223871656</v>
      </c>
      <c r="R187" s="320">
        <v>1092560.5695601627</v>
      </c>
      <c r="S187" s="319">
        <v>5.9497002395627226E-2</v>
      </c>
      <c r="T187" s="304">
        <v>8.1204853459988124E-2</v>
      </c>
    </row>
    <row r="188" spans="1:20">
      <c r="A188" s="385"/>
      <c r="B188" s="255" t="s">
        <v>353</v>
      </c>
      <c r="C188" s="314">
        <v>24885477.133617308</v>
      </c>
      <c r="D188" s="314">
        <v>1604714.6139516383</v>
      </c>
      <c r="E188" s="315">
        <v>6.8928782405477812E-2</v>
      </c>
      <c r="F188" s="316">
        <v>64519396.720072441</v>
      </c>
      <c r="G188" s="316">
        <v>4878411.1384683698</v>
      </c>
      <c r="H188" s="315">
        <v>8.1796286411019478E-2</v>
      </c>
      <c r="I188" s="303">
        <v>0.10223924654544372</v>
      </c>
      <c r="J188" s="309"/>
      <c r="K188" s="309"/>
      <c r="L188" s="308" t="s">
        <v>353</v>
      </c>
      <c r="M188" s="313" t="s">
        <v>564</v>
      </c>
      <c r="N188" s="314">
        <v>24885477.133617308</v>
      </c>
      <c r="O188" s="314">
        <v>1604714.6139516383</v>
      </c>
      <c r="P188" s="315">
        <v>6.8928782405477812E-2</v>
      </c>
      <c r="Q188" s="316">
        <v>64519396.720072441</v>
      </c>
      <c r="R188" s="316">
        <v>4878411.1384683698</v>
      </c>
      <c r="S188" s="315">
        <v>8.1796286411019478E-2</v>
      </c>
      <c r="T188" s="303">
        <v>0.10223924654544372</v>
      </c>
    </row>
    <row r="189" spans="1:20">
      <c r="A189" s="385"/>
      <c r="B189" s="255" t="s">
        <v>390</v>
      </c>
      <c r="C189" s="326">
        <v>24885477.133617312</v>
      </c>
      <c r="D189" s="326">
        <v>1604714.6139516421</v>
      </c>
      <c r="E189" s="319">
        <v>6.8928782405477979E-2</v>
      </c>
      <c r="F189" s="320">
        <v>64519396.720072433</v>
      </c>
      <c r="G189" s="320">
        <v>4878411.1384683698</v>
      </c>
      <c r="H189" s="319">
        <v>8.1796286411019492E-2</v>
      </c>
      <c r="I189" s="304">
        <v>0.10223924654544396</v>
      </c>
      <c r="J189" s="310"/>
      <c r="K189" s="310"/>
      <c r="L189" s="307" t="s">
        <v>390</v>
      </c>
      <c r="M189" s="318" t="s">
        <v>565</v>
      </c>
      <c r="N189" s="326">
        <v>24885477.133617312</v>
      </c>
      <c r="O189" s="326">
        <v>1604714.6139516421</v>
      </c>
      <c r="P189" s="319">
        <v>6.8928782405477979E-2</v>
      </c>
      <c r="Q189" s="320">
        <v>64519396.720072433</v>
      </c>
      <c r="R189" s="320">
        <v>4878411.1384683698</v>
      </c>
      <c r="S189" s="319">
        <v>8.1796286411019492E-2</v>
      </c>
      <c r="T189" s="304">
        <v>0.10223924654544396</v>
      </c>
    </row>
    <row r="190" spans="1:20">
      <c r="A190" s="385"/>
      <c r="B190" s="255" t="s">
        <v>354</v>
      </c>
      <c r="C190" s="314">
        <v>17514835.12645359</v>
      </c>
      <c r="D190" s="314">
        <v>416093.5121117793</v>
      </c>
      <c r="E190" s="315">
        <v>2.4334744713773265E-2</v>
      </c>
      <c r="F190" s="316">
        <v>48780249.472651154</v>
      </c>
      <c r="G190" s="316">
        <v>1998004.3550925106</v>
      </c>
      <c r="H190" s="315">
        <v>4.270860344713566E-2</v>
      </c>
      <c r="I190" s="303">
        <v>6.1101631569086302E-2</v>
      </c>
      <c r="J190" s="309"/>
      <c r="K190" s="309"/>
      <c r="L190" s="308" t="s">
        <v>354</v>
      </c>
      <c r="M190" s="313" t="s">
        <v>566</v>
      </c>
      <c r="N190" s="314">
        <v>17514835.12645359</v>
      </c>
      <c r="O190" s="314">
        <v>416093.5121117793</v>
      </c>
      <c r="P190" s="315">
        <v>2.4334744713773265E-2</v>
      </c>
      <c r="Q190" s="316">
        <v>48780249.472651154</v>
      </c>
      <c r="R190" s="316">
        <v>1998004.3550925106</v>
      </c>
      <c r="S190" s="315">
        <v>4.270860344713566E-2</v>
      </c>
      <c r="T190" s="303">
        <v>6.1101631569086302E-2</v>
      </c>
    </row>
    <row r="191" spans="1:20">
      <c r="A191" s="385"/>
      <c r="B191" s="255" t="s">
        <v>391</v>
      </c>
      <c r="C191" s="326">
        <v>17514835.126453593</v>
      </c>
      <c r="D191" s="326">
        <v>416093.51211178303</v>
      </c>
      <c r="E191" s="319">
        <v>2.4334744713773483E-2</v>
      </c>
      <c r="F191" s="320">
        <v>48780249.472651154</v>
      </c>
      <c r="G191" s="320">
        <v>1998004.3550925031</v>
      </c>
      <c r="H191" s="319">
        <v>4.2708603447135493E-2</v>
      </c>
      <c r="I191" s="304">
        <v>6.1101631569085949E-2</v>
      </c>
      <c r="J191" s="310"/>
      <c r="K191" s="310"/>
      <c r="L191" s="307" t="s">
        <v>391</v>
      </c>
      <c r="M191" s="318" t="s">
        <v>567</v>
      </c>
      <c r="N191" s="326">
        <v>17514835.126453593</v>
      </c>
      <c r="O191" s="326">
        <v>416093.51211178303</v>
      </c>
      <c r="P191" s="319">
        <v>2.4334744713773483E-2</v>
      </c>
      <c r="Q191" s="320">
        <v>48780249.472651154</v>
      </c>
      <c r="R191" s="320">
        <v>1998004.3550925031</v>
      </c>
      <c r="S191" s="319">
        <v>4.2708603447135493E-2</v>
      </c>
      <c r="T191" s="304">
        <v>6.1101631569085949E-2</v>
      </c>
    </row>
    <row r="192" spans="1:20">
      <c r="A192" s="385"/>
      <c r="B192" s="255" t="s">
        <v>355</v>
      </c>
      <c r="C192" s="314">
        <v>39178382.282396749</v>
      </c>
      <c r="D192" s="314">
        <v>1591815.8422046229</v>
      </c>
      <c r="E192" s="315">
        <v>4.2350658572059934E-2</v>
      </c>
      <c r="F192" s="316">
        <v>105885675.95616804</v>
      </c>
      <c r="G192" s="316">
        <v>5331256.1657775939</v>
      </c>
      <c r="H192" s="315">
        <v>5.3018615958311949E-2</v>
      </c>
      <c r="I192" s="303">
        <v>6.7718188584919542E-2</v>
      </c>
      <c r="J192" s="309"/>
      <c r="K192" s="309"/>
      <c r="L192" s="308" t="s">
        <v>355</v>
      </c>
      <c r="M192" s="313" t="s">
        <v>568</v>
      </c>
      <c r="N192" s="314">
        <v>39178382.282396749</v>
      </c>
      <c r="O192" s="314">
        <v>1591815.8422046229</v>
      </c>
      <c r="P192" s="315">
        <v>4.2350658572059934E-2</v>
      </c>
      <c r="Q192" s="316">
        <v>105885675.95616804</v>
      </c>
      <c r="R192" s="316">
        <v>5331256.1657775939</v>
      </c>
      <c r="S192" s="315">
        <v>5.3018615958311949E-2</v>
      </c>
      <c r="T192" s="303">
        <v>6.7718188584919542E-2</v>
      </c>
    </row>
    <row r="193" spans="1:20">
      <c r="A193" s="385"/>
      <c r="B193" s="255" t="s">
        <v>392</v>
      </c>
      <c r="C193" s="326">
        <v>39178382.282396749</v>
      </c>
      <c r="D193" s="326">
        <v>1591815.8422046155</v>
      </c>
      <c r="E193" s="319">
        <v>4.2350658572059725E-2</v>
      </c>
      <c r="F193" s="320">
        <v>105885675.95616804</v>
      </c>
      <c r="G193" s="320">
        <v>5331256.1657776088</v>
      </c>
      <c r="H193" s="319">
        <v>5.3018615958312108E-2</v>
      </c>
      <c r="I193" s="304">
        <v>6.7718188584919792E-2</v>
      </c>
      <c r="J193" s="310"/>
      <c r="K193" s="310"/>
      <c r="L193" s="307" t="s">
        <v>392</v>
      </c>
      <c r="M193" s="318" t="s">
        <v>569</v>
      </c>
      <c r="N193" s="326">
        <v>39178382.282396749</v>
      </c>
      <c r="O193" s="326">
        <v>1591815.8422046155</v>
      </c>
      <c r="P193" s="319">
        <v>4.2350658572059725E-2</v>
      </c>
      <c r="Q193" s="320">
        <v>105885675.95616804</v>
      </c>
      <c r="R193" s="320">
        <v>5331256.1657776088</v>
      </c>
      <c r="S193" s="319">
        <v>5.3018615958312108E-2</v>
      </c>
      <c r="T193" s="304">
        <v>6.7718188584919792E-2</v>
      </c>
    </row>
    <row r="194" spans="1:20">
      <c r="A194" s="385"/>
      <c r="B194" s="255" t="s">
        <v>356</v>
      </c>
      <c r="C194" s="314">
        <v>31748027.510984845</v>
      </c>
      <c r="D194" s="314">
        <v>759131.58877238259</v>
      </c>
      <c r="E194" s="315">
        <v>2.4496890456437537E-2</v>
      </c>
      <c r="F194" s="316">
        <v>89968598.343142375</v>
      </c>
      <c r="G194" s="316">
        <v>2835440.4316654801</v>
      </c>
      <c r="H194" s="315">
        <v>3.2541462970344208E-2</v>
      </c>
      <c r="I194" s="303">
        <v>5.4528184262358947E-2</v>
      </c>
      <c r="J194" s="309"/>
      <c r="K194" s="309"/>
      <c r="L194" s="308" t="s">
        <v>356</v>
      </c>
      <c r="M194" s="313" t="s">
        <v>570</v>
      </c>
      <c r="N194" s="314">
        <v>31748027.510984845</v>
      </c>
      <c r="O194" s="314">
        <v>759131.58877238259</v>
      </c>
      <c r="P194" s="315">
        <v>2.4496890456437537E-2</v>
      </c>
      <c r="Q194" s="316">
        <v>89968598.343142375</v>
      </c>
      <c r="R194" s="316">
        <v>2835440.4316654801</v>
      </c>
      <c r="S194" s="315">
        <v>3.2541462970344208E-2</v>
      </c>
      <c r="T194" s="303">
        <v>5.4528184262358947E-2</v>
      </c>
    </row>
    <row r="195" spans="1:20">
      <c r="A195" s="385"/>
      <c r="B195" s="255" t="s">
        <v>393</v>
      </c>
      <c r="C195" s="326">
        <v>31748027.510984845</v>
      </c>
      <c r="D195" s="326">
        <v>759131.58877237141</v>
      </c>
      <c r="E195" s="319">
        <v>2.4496890456437166E-2</v>
      </c>
      <c r="F195" s="320">
        <v>89968598.34314236</v>
      </c>
      <c r="G195" s="320">
        <v>2835440.4316654801</v>
      </c>
      <c r="H195" s="319">
        <v>3.2541462970344215E-2</v>
      </c>
      <c r="I195" s="304">
        <v>5.4528184262359107E-2</v>
      </c>
      <c r="J195" s="310"/>
      <c r="K195" s="310"/>
      <c r="L195" s="307" t="s">
        <v>393</v>
      </c>
      <c r="M195" s="318" t="s">
        <v>571</v>
      </c>
      <c r="N195" s="326">
        <v>31748027.510984845</v>
      </c>
      <c r="O195" s="326">
        <v>759131.58877237141</v>
      </c>
      <c r="P195" s="319">
        <v>2.4496890456437166E-2</v>
      </c>
      <c r="Q195" s="320">
        <v>89968598.34314236</v>
      </c>
      <c r="R195" s="320">
        <v>2835440.4316654801</v>
      </c>
      <c r="S195" s="319">
        <v>3.2541462970344215E-2</v>
      </c>
      <c r="T195" s="304">
        <v>5.4528184262359107E-2</v>
      </c>
    </row>
    <row r="196" spans="1:20">
      <c r="A196" s="385"/>
      <c r="B196" s="255" t="s">
        <v>357</v>
      </c>
      <c r="C196" s="314">
        <v>23256880.588747662</v>
      </c>
      <c r="D196" s="314">
        <v>1068002.5532666482</v>
      </c>
      <c r="E196" s="315">
        <v>4.8132336910359508E-2</v>
      </c>
      <c r="F196" s="316">
        <v>60644162.992615491</v>
      </c>
      <c r="G196" s="316">
        <v>3129234.8530415893</v>
      </c>
      <c r="H196" s="315">
        <v>5.440735047860519E-2</v>
      </c>
      <c r="I196" s="303">
        <v>6.6103594021897111E-2</v>
      </c>
      <c r="J196" s="309"/>
      <c r="K196" s="309"/>
      <c r="L196" s="308" t="s">
        <v>357</v>
      </c>
      <c r="M196" s="313" t="s">
        <v>572</v>
      </c>
      <c r="N196" s="314">
        <v>23256880.588747662</v>
      </c>
      <c r="O196" s="314">
        <v>1068002.5532666482</v>
      </c>
      <c r="P196" s="315">
        <v>4.8132336910359508E-2</v>
      </c>
      <c r="Q196" s="316">
        <v>60644162.992615491</v>
      </c>
      <c r="R196" s="316">
        <v>3129234.8530415893</v>
      </c>
      <c r="S196" s="315">
        <v>5.440735047860519E-2</v>
      </c>
      <c r="T196" s="303">
        <v>6.6103594021897111E-2</v>
      </c>
    </row>
    <row r="197" spans="1:20">
      <c r="A197" s="385"/>
      <c r="B197" s="255" t="s">
        <v>394</v>
      </c>
      <c r="C197" s="326">
        <v>23256880.588747662</v>
      </c>
      <c r="D197" s="326">
        <v>1068002.5532666594</v>
      </c>
      <c r="E197" s="319">
        <v>4.8132336910360035E-2</v>
      </c>
      <c r="F197" s="320">
        <v>60644162.992615491</v>
      </c>
      <c r="G197" s="320">
        <v>3129234.8530415893</v>
      </c>
      <c r="H197" s="319">
        <v>5.440735047860519E-2</v>
      </c>
      <c r="I197" s="304">
        <v>6.6103594021896722E-2</v>
      </c>
      <c r="J197" s="310"/>
      <c r="K197" s="310"/>
      <c r="L197" s="307" t="s">
        <v>394</v>
      </c>
      <c r="M197" s="318" t="s">
        <v>573</v>
      </c>
      <c r="N197" s="326">
        <v>23256880.588747662</v>
      </c>
      <c r="O197" s="326">
        <v>1068002.5532666594</v>
      </c>
      <c r="P197" s="319">
        <v>4.8132336910360035E-2</v>
      </c>
      <c r="Q197" s="320">
        <v>60644162.992615491</v>
      </c>
      <c r="R197" s="320">
        <v>3129234.8530415893</v>
      </c>
      <c r="S197" s="319">
        <v>5.440735047860519E-2</v>
      </c>
      <c r="T197" s="304">
        <v>6.6103594021896722E-2</v>
      </c>
    </row>
    <row r="198" spans="1:20">
      <c r="A198" s="385"/>
      <c r="B198" s="255" t="s">
        <v>358</v>
      </c>
      <c r="C198" s="314">
        <v>21411324.547659606</v>
      </c>
      <c r="D198" s="314">
        <v>1202691.1203522421</v>
      </c>
      <c r="E198" s="315">
        <v>5.951372836161594E-2</v>
      </c>
      <c r="F198" s="316">
        <v>56560302.511789307</v>
      </c>
      <c r="G198" s="316">
        <v>4301169.0355966836</v>
      </c>
      <c r="H198" s="315">
        <v>8.2304637476550216E-2</v>
      </c>
      <c r="I198" s="303">
        <v>8.5305331203735235E-2</v>
      </c>
      <c r="J198" s="309"/>
      <c r="K198" s="309"/>
      <c r="L198" s="308" t="s">
        <v>358</v>
      </c>
      <c r="M198" s="313" t="s">
        <v>574</v>
      </c>
      <c r="N198" s="314">
        <v>21411324.547659606</v>
      </c>
      <c r="O198" s="314">
        <v>1202691.1203522421</v>
      </c>
      <c r="P198" s="315">
        <v>5.951372836161594E-2</v>
      </c>
      <c r="Q198" s="316">
        <v>56560302.511789307</v>
      </c>
      <c r="R198" s="316">
        <v>4301169.0355966836</v>
      </c>
      <c r="S198" s="315">
        <v>8.2304637476550216E-2</v>
      </c>
      <c r="T198" s="303">
        <v>8.5305331203735235E-2</v>
      </c>
    </row>
    <row r="199" spans="1:20">
      <c r="A199" s="385"/>
      <c r="B199" s="255" t="s">
        <v>395</v>
      </c>
      <c r="C199" s="326">
        <v>7116073.0498789568</v>
      </c>
      <c r="D199" s="326">
        <v>474284.38761105109</v>
      </c>
      <c r="E199" s="319">
        <v>7.1409135660318035E-2</v>
      </c>
      <c r="F199" s="320">
        <v>19071939.691827293</v>
      </c>
      <c r="G199" s="320">
        <v>1525021.8515999392</v>
      </c>
      <c r="H199" s="319">
        <v>8.6911095469070679E-2</v>
      </c>
      <c r="I199" s="304">
        <v>9.12588001827324E-2</v>
      </c>
      <c r="J199" s="310"/>
      <c r="K199" s="310"/>
      <c r="L199" s="307" t="s">
        <v>395</v>
      </c>
      <c r="M199" s="318" t="s">
        <v>575</v>
      </c>
      <c r="N199" s="326">
        <v>7116073.0498789568</v>
      </c>
      <c r="O199" s="326">
        <v>474284.38761105109</v>
      </c>
      <c r="P199" s="319">
        <v>7.1409135660318035E-2</v>
      </c>
      <c r="Q199" s="320">
        <v>19071939.691827293</v>
      </c>
      <c r="R199" s="320">
        <v>1525021.8515999392</v>
      </c>
      <c r="S199" s="319">
        <v>8.6911095469070679E-2</v>
      </c>
      <c r="T199" s="304">
        <v>9.12588001827324E-2</v>
      </c>
    </row>
    <row r="200" spans="1:20">
      <c r="A200" s="385"/>
      <c r="B200" s="255" t="s">
        <v>396</v>
      </c>
      <c r="C200" s="314">
        <v>14295251.497780543</v>
      </c>
      <c r="D200" s="314">
        <v>728406.73274116963</v>
      </c>
      <c r="E200" s="315">
        <v>5.3690209135304104E-2</v>
      </c>
      <c r="F200" s="316">
        <v>37488362.819962017</v>
      </c>
      <c r="G200" s="316">
        <v>2776147.1839967445</v>
      </c>
      <c r="H200" s="315">
        <v>7.9976087182414904E-2</v>
      </c>
      <c r="I200" s="303">
        <v>8.227674793058673E-2</v>
      </c>
      <c r="J200" s="309"/>
      <c r="K200" s="309"/>
      <c r="L200" s="308" t="s">
        <v>396</v>
      </c>
      <c r="M200" s="313" t="s">
        <v>576</v>
      </c>
      <c r="N200" s="314">
        <v>14295251.497780543</v>
      </c>
      <c r="O200" s="314">
        <v>728406.73274116963</v>
      </c>
      <c r="P200" s="315">
        <v>5.3690209135304104E-2</v>
      </c>
      <c r="Q200" s="316">
        <v>37488362.819962017</v>
      </c>
      <c r="R200" s="316">
        <v>2776147.1839967445</v>
      </c>
      <c r="S200" s="315">
        <v>7.9976087182414904E-2</v>
      </c>
      <c r="T200" s="303">
        <v>8.227674793058673E-2</v>
      </c>
    </row>
    <row r="201" spans="1:20">
      <c r="A201" s="385"/>
      <c r="B201" s="255" t="s">
        <v>359</v>
      </c>
      <c r="C201" s="326">
        <v>205302343.29335368</v>
      </c>
      <c r="D201" s="326">
        <v>10439313.13794595</v>
      </c>
      <c r="E201" s="319">
        <v>5.357256904821997E-2</v>
      </c>
      <c r="F201" s="320">
        <v>602096912.53796017</v>
      </c>
      <c r="G201" s="320">
        <v>32485698.587141156</v>
      </c>
      <c r="H201" s="319">
        <v>5.7031353652293115E-2</v>
      </c>
      <c r="I201" s="304">
        <v>7.8947301206688719E-2</v>
      </c>
      <c r="J201" s="310"/>
      <c r="K201" s="310"/>
      <c r="L201" s="307" t="s">
        <v>359</v>
      </c>
      <c r="M201" s="318" t="s">
        <v>577</v>
      </c>
      <c r="N201" s="326">
        <v>205302343.29335368</v>
      </c>
      <c r="O201" s="326">
        <v>10439313.13794595</v>
      </c>
      <c r="P201" s="319">
        <v>5.357256904821997E-2</v>
      </c>
      <c r="Q201" s="320">
        <v>602096912.53796017</v>
      </c>
      <c r="R201" s="320">
        <v>32485698.587141156</v>
      </c>
      <c r="S201" s="319">
        <v>5.7031353652293115E-2</v>
      </c>
      <c r="T201" s="304">
        <v>7.8947301206688719E-2</v>
      </c>
    </row>
    <row r="202" spans="1:20">
      <c r="A202" s="385"/>
      <c r="B202" s="255" t="s">
        <v>397</v>
      </c>
      <c r="C202" s="314">
        <v>53265784.795885742</v>
      </c>
      <c r="D202" s="314">
        <v>2451316.3010677919</v>
      </c>
      <c r="E202" s="315">
        <v>4.8240518373576548E-2</v>
      </c>
      <c r="F202" s="316">
        <v>149464237.02034566</v>
      </c>
      <c r="G202" s="316">
        <v>7397870.5265889168</v>
      </c>
      <c r="H202" s="315">
        <v>5.2073342263694936E-2</v>
      </c>
      <c r="I202" s="303">
        <v>7.8321739699302312E-2</v>
      </c>
      <c r="J202" s="309"/>
      <c r="K202" s="309"/>
      <c r="L202" s="308" t="s">
        <v>397</v>
      </c>
      <c r="M202" s="313" t="s">
        <v>578</v>
      </c>
      <c r="N202" s="314">
        <v>53265784.795885742</v>
      </c>
      <c r="O202" s="314">
        <v>2451316.3010677919</v>
      </c>
      <c r="P202" s="315">
        <v>4.8240518373576548E-2</v>
      </c>
      <c r="Q202" s="316">
        <v>149464237.02034566</v>
      </c>
      <c r="R202" s="316">
        <v>7397870.5265889168</v>
      </c>
      <c r="S202" s="315">
        <v>5.2073342263694936E-2</v>
      </c>
      <c r="T202" s="303">
        <v>7.8321739699302312E-2</v>
      </c>
    </row>
    <row r="203" spans="1:20">
      <c r="A203" s="385"/>
      <c r="B203" s="255" t="s">
        <v>398</v>
      </c>
      <c r="C203" s="326">
        <v>41680918.664491542</v>
      </c>
      <c r="D203" s="326">
        <v>2377322.7594665438</v>
      </c>
      <c r="E203" s="319">
        <v>6.0486138856383903E-2</v>
      </c>
      <c r="F203" s="320">
        <v>121997569.43424797</v>
      </c>
      <c r="G203" s="320">
        <v>6207438.9154402614</v>
      </c>
      <c r="H203" s="319">
        <v>5.3609395616252387E-2</v>
      </c>
      <c r="I203" s="304">
        <v>8.4337980460876608E-2</v>
      </c>
      <c r="J203" s="310"/>
      <c r="K203" s="310"/>
      <c r="L203" s="307" t="s">
        <v>398</v>
      </c>
      <c r="M203" s="318" t="s">
        <v>579</v>
      </c>
      <c r="N203" s="326">
        <v>41680918.664491542</v>
      </c>
      <c r="O203" s="326">
        <v>2377322.7594665438</v>
      </c>
      <c r="P203" s="319">
        <v>6.0486138856383903E-2</v>
      </c>
      <c r="Q203" s="320">
        <v>121997569.43424797</v>
      </c>
      <c r="R203" s="320">
        <v>6207438.9154402614</v>
      </c>
      <c r="S203" s="319">
        <v>5.3609395616252387E-2</v>
      </c>
      <c r="T203" s="304">
        <v>8.4337980460876608E-2</v>
      </c>
    </row>
    <row r="204" spans="1:20">
      <c r="A204" s="385"/>
      <c r="B204" s="255" t="s">
        <v>399</v>
      </c>
      <c r="C204" s="314">
        <v>68988818.905349463</v>
      </c>
      <c r="D204" s="314">
        <v>3696015.9707765728</v>
      </c>
      <c r="E204" s="315">
        <v>5.6606789793971497E-2</v>
      </c>
      <c r="F204" s="316">
        <v>210807169.91222492</v>
      </c>
      <c r="G204" s="316">
        <v>12763893.289222777</v>
      </c>
      <c r="H204" s="315">
        <v>6.4450020757434223E-2</v>
      </c>
      <c r="I204" s="303">
        <v>7.7731301986400395E-2</v>
      </c>
      <c r="J204" s="309"/>
      <c r="K204" s="309"/>
      <c r="L204" s="308" t="s">
        <v>399</v>
      </c>
      <c r="M204" s="313" t="s">
        <v>580</v>
      </c>
      <c r="N204" s="314">
        <v>68988818.905349463</v>
      </c>
      <c r="O204" s="314">
        <v>3696015.9707765728</v>
      </c>
      <c r="P204" s="315">
        <v>5.6606789793971497E-2</v>
      </c>
      <c r="Q204" s="316">
        <v>210807169.91222492</v>
      </c>
      <c r="R204" s="316">
        <v>12763893.289222777</v>
      </c>
      <c r="S204" s="315">
        <v>6.4450020757434223E-2</v>
      </c>
      <c r="T204" s="303">
        <v>7.7731301986400395E-2</v>
      </c>
    </row>
    <row r="205" spans="1:20">
      <c r="A205" s="385"/>
      <c r="B205" s="255" t="s">
        <v>400</v>
      </c>
      <c r="C205" s="326">
        <v>4142008.3298909278</v>
      </c>
      <c r="D205" s="326">
        <v>213380.37369288784</v>
      </c>
      <c r="E205" s="319">
        <v>5.4314222693509606E-2</v>
      </c>
      <c r="F205" s="320">
        <v>11667071.485871602</v>
      </c>
      <c r="G205" s="320">
        <v>579355.66840089485</v>
      </c>
      <c r="H205" s="319">
        <v>5.2252030800430053E-2</v>
      </c>
      <c r="I205" s="304">
        <v>8.8568327041083222E-2</v>
      </c>
      <c r="J205" s="310"/>
      <c r="K205" s="310"/>
      <c r="L205" s="307" t="s">
        <v>400</v>
      </c>
      <c r="M205" s="318" t="s">
        <v>581</v>
      </c>
      <c r="N205" s="326">
        <v>4142008.3298909278</v>
      </c>
      <c r="O205" s="326">
        <v>213380.37369288784</v>
      </c>
      <c r="P205" s="319">
        <v>5.4314222693509606E-2</v>
      </c>
      <c r="Q205" s="320">
        <v>11667071.485871602</v>
      </c>
      <c r="R205" s="320">
        <v>579355.66840089485</v>
      </c>
      <c r="S205" s="319">
        <v>5.2252030800430053E-2</v>
      </c>
      <c r="T205" s="304">
        <v>8.8568327041083222E-2</v>
      </c>
    </row>
    <row r="206" spans="1:20">
      <c r="A206" s="385"/>
      <c r="B206" s="255" t="s">
        <v>401</v>
      </c>
      <c r="C206" s="314">
        <v>37224812.597741649</v>
      </c>
      <c r="D206" s="314">
        <v>1701277.7329393774</v>
      </c>
      <c r="E206" s="315">
        <v>4.7891566518202887E-2</v>
      </c>
      <c r="F206" s="316">
        <v>108160864.68527004</v>
      </c>
      <c r="G206" s="316">
        <v>5537140.1874883473</v>
      </c>
      <c r="H206" s="315">
        <v>5.395575160213599E-2</v>
      </c>
      <c r="I206" s="303">
        <v>7.492054225434322E-2</v>
      </c>
      <c r="J206" s="309"/>
      <c r="K206" s="309"/>
      <c r="L206" s="308" t="s">
        <v>401</v>
      </c>
      <c r="M206" s="313" t="s">
        <v>582</v>
      </c>
      <c r="N206" s="314">
        <v>37224812.597741649</v>
      </c>
      <c r="O206" s="314">
        <v>1701277.7329393774</v>
      </c>
      <c r="P206" s="315">
        <v>4.7891566518202887E-2</v>
      </c>
      <c r="Q206" s="316">
        <v>108160864.68527004</v>
      </c>
      <c r="R206" s="316">
        <v>5537140.1874883473</v>
      </c>
      <c r="S206" s="315">
        <v>5.395575160213599E-2</v>
      </c>
      <c r="T206" s="303">
        <v>7.492054225434322E-2</v>
      </c>
    </row>
    <row r="207" spans="1:20">
      <c r="A207" s="385"/>
      <c r="B207" s="255" t="s">
        <v>360</v>
      </c>
      <c r="C207" s="326">
        <v>49886715.453124516</v>
      </c>
      <c r="D207" s="326">
        <v>2465310.3938625157</v>
      </c>
      <c r="E207" s="319">
        <v>5.1987291198597865E-2</v>
      </c>
      <c r="F207" s="320">
        <v>133269290.55654648</v>
      </c>
      <c r="G207" s="320">
        <v>7475208.1323351711</v>
      </c>
      <c r="H207" s="319">
        <v>5.9424163587654059E-2</v>
      </c>
      <c r="I207" s="304">
        <v>9.3628257074685792E-2</v>
      </c>
      <c r="J207" s="310"/>
      <c r="K207" s="310"/>
      <c r="L207" s="307" t="s">
        <v>360</v>
      </c>
      <c r="M207" s="318" t="s">
        <v>583</v>
      </c>
      <c r="N207" s="326">
        <v>49886715.453124516</v>
      </c>
      <c r="O207" s="326">
        <v>2465310.3938625157</v>
      </c>
      <c r="P207" s="319">
        <v>5.1987291198597865E-2</v>
      </c>
      <c r="Q207" s="320">
        <v>133269290.55654648</v>
      </c>
      <c r="R207" s="320">
        <v>7475208.1323351711</v>
      </c>
      <c r="S207" s="319">
        <v>5.9424163587654059E-2</v>
      </c>
      <c r="T207" s="304">
        <v>9.3628257074685792E-2</v>
      </c>
    </row>
    <row r="208" spans="1:20">
      <c r="A208" s="1"/>
      <c r="B208" s="255" t="s">
        <v>402</v>
      </c>
      <c r="C208" s="314">
        <v>44513310.982237577</v>
      </c>
      <c r="D208" s="314">
        <v>2291753.2228839621</v>
      </c>
      <c r="E208" s="315">
        <v>5.4279220012346779E-2</v>
      </c>
      <c r="F208" s="316">
        <v>119253818.95075136</v>
      </c>
      <c r="G208" s="316">
        <v>6876019.6740865856</v>
      </c>
      <c r="H208" s="315">
        <v>6.1186637559598391E-2</v>
      </c>
      <c r="I208" s="303">
        <v>9.2768352123184711E-2</v>
      </c>
      <c r="J208" s="309"/>
      <c r="K208" s="309"/>
      <c r="L208" s="308" t="s">
        <v>402</v>
      </c>
      <c r="M208" s="313" t="s">
        <v>584</v>
      </c>
      <c r="N208" s="314">
        <v>44513310.982237577</v>
      </c>
      <c r="O208" s="314">
        <v>2291753.2228839621</v>
      </c>
      <c r="P208" s="315">
        <v>5.4279220012346779E-2</v>
      </c>
      <c r="Q208" s="316">
        <v>119253818.95075136</v>
      </c>
      <c r="R208" s="316">
        <v>6876019.6740865856</v>
      </c>
      <c r="S208" s="315">
        <v>6.1186637559598391E-2</v>
      </c>
      <c r="T208" s="303">
        <v>9.2768352123184711E-2</v>
      </c>
    </row>
    <row r="209" spans="1:20">
      <c r="A209" s="1"/>
      <c r="B209" s="255" t="s">
        <v>403</v>
      </c>
      <c r="C209" s="326">
        <v>5373404.4708867585</v>
      </c>
      <c r="D209" s="326">
        <v>173557.1709784586</v>
      </c>
      <c r="E209" s="319">
        <v>3.3377359173897149E-2</v>
      </c>
      <c r="F209" s="320">
        <v>14015471.605795164</v>
      </c>
      <c r="G209" s="320">
        <v>599188.45824859664</v>
      </c>
      <c r="H209" s="319">
        <v>4.4661285965641694E-2</v>
      </c>
      <c r="I209" s="304">
        <v>0.10061404198341389</v>
      </c>
      <c r="J209" s="310"/>
      <c r="K209" s="310"/>
      <c r="L209" s="307" t="s">
        <v>403</v>
      </c>
      <c r="M209" s="318" t="s">
        <v>585</v>
      </c>
      <c r="N209" s="326">
        <v>5373404.4708867585</v>
      </c>
      <c r="O209" s="326">
        <v>173557.1709784586</v>
      </c>
      <c r="P209" s="319">
        <v>3.3377359173897149E-2</v>
      </c>
      <c r="Q209" s="320">
        <v>14015471.605795164</v>
      </c>
      <c r="R209" s="320">
        <v>599188.45824859664</v>
      </c>
      <c r="S209" s="319">
        <v>4.4661285965641694E-2</v>
      </c>
      <c r="T209" s="304">
        <v>0.10061404198341389</v>
      </c>
    </row>
    <row r="210" spans="1:20">
      <c r="A210" s="1"/>
      <c r="B210" s="255" t="s">
        <v>104</v>
      </c>
      <c r="C210" s="314">
        <v>1244831944.0953345</v>
      </c>
      <c r="D210" s="314">
        <v>60437233.19389677</v>
      </c>
      <c r="E210" s="315">
        <v>5.1027949244976153E-2</v>
      </c>
      <c r="F210" s="316">
        <v>3455150222.3807292</v>
      </c>
      <c r="G210" s="316">
        <v>187254310.65508795</v>
      </c>
      <c r="H210" s="315">
        <v>5.7301185751723244E-2</v>
      </c>
      <c r="I210" s="303">
        <v>8.6129049040618438E-2</v>
      </c>
      <c r="J210" s="309"/>
      <c r="K210" s="309"/>
      <c r="L210" s="308" t="s">
        <v>104</v>
      </c>
      <c r="M210" s="313" t="s">
        <v>514</v>
      </c>
      <c r="N210" s="314">
        <v>1244831944.0953345</v>
      </c>
      <c r="O210" s="314">
        <v>60437233.19389677</v>
      </c>
      <c r="P210" s="315">
        <v>5.1027949244976153E-2</v>
      </c>
      <c r="Q210" s="316">
        <v>3455150222.3807292</v>
      </c>
      <c r="R210" s="316">
        <v>187254310.65508795</v>
      </c>
      <c r="S210" s="315">
        <v>5.7301185751723244E-2</v>
      </c>
      <c r="T210" s="303">
        <v>8.6129049040618438E-2</v>
      </c>
    </row>
    <row r="211" spans="1:20">
      <c r="A211" s="1"/>
    </row>
    <row r="212" spans="1:20">
      <c r="A212" s="1"/>
    </row>
    <row r="213" spans="1:20">
      <c r="A213" s="1"/>
    </row>
    <row r="214" spans="1:20">
      <c r="A214" s="1"/>
    </row>
    <row r="215" spans="1:20">
      <c r="A215" s="1"/>
    </row>
    <row r="216" spans="1:20">
      <c r="A216" s="1"/>
    </row>
    <row r="217" spans="1:20">
      <c r="A217" s="1"/>
    </row>
    <row r="218" spans="1:20">
      <c r="A218" s="1"/>
    </row>
    <row r="219" spans="1:20">
      <c r="A219" s="1"/>
    </row>
    <row r="220" spans="1:20">
      <c r="A220" s="1"/>
    </row>
    <row r="221" spans="1:20">
      <c r="A221" s="1"/>
    </row>
    <row r="222" spans="1:20">
      <c r="A222" s="1"/>
    </row>
    <row r="223" spans="1:20">
      <c r="A223" s="1"/>
    </row>
    <row r="224" spans="1:20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64" zoomScaleNormal="70" workbookViewId="0">
      <selection activeCell="S20" sqref="S20"/>
    </sheetView>
  </sheetViews>
  <sheetFormatPr defaultColWidth="13.26953125" defaultRowHeight="14.5"/>
  <cols>
    <col min="1" max="1" width="3.7265625" customWidth="1"/>
    <col min="2" max="2" width="35.81640625" bestFit="1" customWidth="1"/>
    <col min="3" max="3" width="10.90625" bestFit="1" customWidth="1"/>
    <col min="4" max="4" width="9.90625" style="21" bestFit="1" customWidth="1"/>
    <col min="5" max="5" width="11.81640625" bestFit="1" customWidth="1"/>
    <col min="6" max="6" width="12.453125" bestFit="1" customWidth="1"/>
    <col min="7" max="7" width="10.90625" style="21" bestFit="1" customWidth="1"/>
    <col min="8" max="8" width="11.81640625" bestFit="1" customWidth="1"/>
    <col min="9" max="9" width="3.7265625" customWidth="1"/>
    <col min="10" max="10" width="45.36328125" bestFit="1" customWidth="1"/>
    <col min="11" max="11" width="10.90625" bestFit="1" customWidth="1"/>
    <col min="12" max="12" width="10.54296875" style="21" bestFit="1" customWidth="1"/>
    <col min="13" max="13" width="11.81640625" bestFit="1" customWidth="1"/>
    <col min="14" max="14" width="12.453125" bestFit="1" customWidth="1"/>
    <col min="15" max="15" width="10.90625" style="21" bestFit="1" customWidth="1"/>
    <col min="16" max="16" width="11.81640625" bestFit="1" customWidth="1"/>
  </cols>
  <sheetData>
    <row r="2" spans="2:16" ht="23.5">
      <c r="B2" s="372" t="s">
        <v>314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</row>
    <row r="3" spans="2:16" ht="15" customHeight="1" thickBot="1">
      <c r="B3" s="390" t="str">
        <f>'HOME PAGE'!H5</f>
        <v>4 WEEKS  ENDING 04-21-2024</v>
      </c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390"/>
      <c r="O3" s="390"/>
      <c r="P3" s="390"/>
    </row>
    <row r="4" spans="2:16" ht="15" customHeight="1" thickBot="1">
      <c r="B4" s="391" t="s">
        <v>63</v>
      </c>
      <c r="C4" s="357" t="s">
        <v>240</v>
      </c>
      <c r="D4" s="362"/>
      <c r="E4" s="358"/>
      <c r="F4" s="374" t="s">
        <v>33</v>
      </c>
      <c r="G4" s="374"/>
      <c r="H4" s="374"/>
      <c r="I4" s="34"/>
      <c r="J4" s="388" t="s">
        <v>320</v>
      </c>
      <c r="K4" s="357" t="s">
        <v>240</v>
      </c>
      <c r="L4" s="362"/>
      <c r="M4" s="358"/>
      <c r="N4" s="375" t="s">
        <v>33</v>
      </c>
      <c r="O4" s="376"/>
      <c r="P4" s="377"/>
    </row>
    <row r="5" spans="2:16" ht="15" thickBot="1">
      <c r="B5" s="391"/>
      <c r="C5" s="35" t="s">
        <v>30</v>
      </c>
      <c r="D5" s="35" t="s">
        <v>36</v>
      </c>
      <c r="E5" s="35" t="s">
        <v>37</v>
      </c>
      <c r="F5" s="35" t="s">
        <v>30</v>
      </c>
      <c r="G5" s="35" t="s">
        <v>36</v>
      </c>
      <c r="H5" s="35" t="s">
        <v>37</v>
      </c>
      <c r="I5" s="36"/>
      <c r="J5" s="389"/>
      <c r="K5" s="35" t="s">
        <v>30</v>
      </c>
      <c r="L5" s="35" t="s">
        <v>36</v>
      </c>
      <c r="M5" s="35" t="s">
        <v>37</v>
      </c>
      <c r="N5" s="35" t="s">
        <v>30</v>
      </c>
      <c r="O5" s="35" t="s">
        <v>36</v>
      </c>
      <c r="P5" s="35" t="s">
        <v>37</v>
      </c>
    </row>
    <row r="6" spans="2:16" ht="15" customHeight="1" thickBot="1">
      <c r="B6" s="274" t="s">
        <v>13</v>
      </c>
      <c r="C6" s="275">
        <f>'DMI SR Data'!C69</f>
        <v>12294794.362740424</v>
      </c>
      <c r="D6" s="275">
        <f>'DMI SR Data'!D69</f>
        <v>793789.33872053772</v>
      </c>
      <c r="E6" s="276">
        <f>'DMI SR Data'!E69</f>
        <v>6.9019128072955904E-2</v>
      </c>
      <c r="F6" s="275">
        <f>'DMI SR Data'!F69</f>
        <v>33356372.457334105</v>
      </c>
      <c r="G6" s="275">
        <f>'DMI SR Data'!G69</f>
        <v>2664019.9984030314</v>
      </c>
      <c r="H6" s="276">
        <f>'DMI SR Data'!H69</f>
        <v>8.6797517458712628E-2</v>
      </c>
      <c r="I6" s="36"/>
      <c r="J6" s="274" t="s">
        <v>320</v>
      </c>
      <c r="K6" s="275">
        <f>'DMI SR Data'!C63</f>
        <v>50540818.76984933</v>
      </c>
      <c r="L6" s="275">
        <f>'DMI SR Data'!D63</f>
        <v>3188913.8825461864</v>
      </c>
      <c r="M6" s="276">
        <f>'DMI SR Data'!E63</f>
        <v>6.7344996788107167E-2</v>
      </c>
      <c r="N6" s="275">
        <f>'DMI SR Data'!F63</f>
        <v>150486725.7368086</v>
      </c>
      <c r="O6" s="275">
        <f>'DMI SR Data'!G63</f>
        <v>10686360.261701196</v>
      </c>
      <c r="P6" s="277">
        <f>'DMI SR Data'!H63</f>
        <v>7.6440145384340866E-2</v>
      </c>
    </row>
    <row r="7" spans="2:16" ht="15" customHeight="1">
      <c r="B7" s="87" t="s">
        <v>171</v>
      </c>
      <c r="C7" s="82">
        <f>'DMI SR Data'!C70</f>
        <v>10961456.701572711</v>
      </c>
      <c r="D7" s="82">
        <f>'DMI SR Data'!D70</f>
        <v>699454.39099574462</v>
      </c>
      <c r="E7" s="208">
        <f>'DMI SR Data'!E70</f>
        <v>6.8159640762780027E-2</v>
      </c>
      <c r="F7" s="82">
        <f>'DMI SR Data'!F70</f>
        <v>29838810.073066488</v>
      </c>
      <c r="G7" s="82">
        <f>'DMI SR Data'!G70</f>
        <v>2361062.0633477606</v>
      </c>
      <c r="H7" s="208">
        <f>'DMI SR Data'!H70</f>
        <v>8.5926330735425119E-2</v>
      </c>
      <c r="I7" s="34"/>
      <c r="J7" s="87" t="s">
        <v>192</v>
      </c>
      <c r="K7" s="259">
        <f>'DMI SR Data'!C64</f>
        <v>13114997.48909422</v>
      </c>
      <c r="L7" s="260">
        <f>'DMI SR Data'!D64</f>
        <v>779408.91584262252</v>
      </c>
      <c r="M7" s="261">
        <f>'DMI SR Data'!E64</f>
        <v>6.3183763888874117E-2</v>
      </c>
      <c r="N7" s="260">
        <f>'DMI SR Data'!F64</f>
        <v>37358467.282203667</v>
      </c>
      <c r="O7" s="260">
        <f>'DMI SR Data'!G64</f>
        <v>2556728.3864456862</v>
      </c>
      <c r="P7" s="262">
        <f>'DMI SR Data'!H64</f>
        <v>7.3465535561423587E-2</v>
      </c>
    </row>
    <row r="8" spans="2:16" ht="15" customHeight="1" thickBot="1">
      <c r="B8" s="88" t="s">
        <v>172</v>
      </c>
      <c r="C8" s="89">
        <f>'DMI SR Data'!C71</f>
        <v>1333337.6611676877</v>
      </c>
      <c r="D8" s="89">
        <f>'DMI SR Data'!D71</f>
        <v>94334.94772478845</v>
      </c>
      <c r="E8" s="209">
        <f>'DMI SR Data'!E71</f>
        <v>7.6137805592575061E-2</v>
      </c>
      <c r="F8" s="89">
        <f>'DMI SR Data'!F71</f>
        <v>3517562.3842676175</v>
      </c>
      <c r="G8" s="89">
        <f>'DMI SR Data'!G71</f>
        <v>302957.93505525403</v>
      </c>
      <c r="H8" s="209">
        <f>'DMI SR Data'!H71</f>
        <v>9.4244234350351952E-2</v>
      </c>
      <c r="I8" s="34"/>
      <c r="J8" s="87" t="s">
        <v>189</v>
      </c>
      <c r="K8" s="259">
        <f>'DMI SR Data'!C65</f>
        <v>10184854.215853818</v>
      </c>
      <c r="L8" s="260">
        <f>'DMI SR Data'!D65</f>
        <v>621779.67579540424</v>
      </c>
      <c r="M8" s="261">
        <f>'DMI SR Data'!E65</f>
        <v>6.5018804694123633E-2</v>
      </c>
      <c r="N8" s="260">
        <f>'DMI SR Data'!F65</f>
        <v>30216323.547675453</v>
      </c>
      <c r="O8" s="260">
        <f>'DMI SR Data'!G65</f>
        <v>1824772.5082076453</v>
      </c>
      <c r="P8" s="262">
        <f>'DMI SR Data'!H65</f>
        <v>6.427167383955118E-2</v>
      </c>
    </row>
    <row r="9" spans="2:16" ht="15" customHeight="1" thickBot="1">
      <c r="B9" s="34"/>
      <c r="C9" s="34"/>
      <c r="D9" s="38"/>
      <c r="E9" s="34"/>
      <c r="F9" s="34"/>
      <c r="G9" s="38"/>
      <c r="H9" s="34"/>
      <c r="I9" s="34"/>
      <c r="J9" s="87" t="s">
        <v>190</v>
      </c>
      <c r="K9" s="259">
        <f>'DMI SR Data'!C66</f>
        <v>17101619.546910964</v>
      </c>
      <c r="L9" s="260">
        <f>'DMI SR Data'!D66</f>
        <v>1231134.8031678535</v>
      </c>
      <c r="M9" s="261">
        <f>'DMI SR Data'!E66</f>
        <v>7.7573862616466371E-2</v>
      </c>
      <c r="N9" s="260">
        <f>'DMI SR Data'!F66</f>
        <v>53014176.288185418</v>
      </c>
      <c r="O9" s="260">
        <f>'DMI SR Data'!G66</f>
        <v>4441624.8877915666</v>
      </c>
      <c r="P9" s="262">
        <f>'DMI SR Data'!H66</f>
        <v>9.1443104381697185E-2</v>
      </c>
    </row>
    <row r="10" spans="2:16" ht="15" customHeight="1" thickBot="1">
      <c r="B10" s="388" t="s">
        <v>64</v>
      </c>
      <c r="C10" s="357" t="s">
        <v>240</v>
      </c>
      <c r="D10" s="362"/>
      <c r="E10" s="358"/>
      <c r="F10" s="374" t="s">
        <v>33</v>
      </c>
      <c r="G10" s="374"/>
      <c r="H10" s="374"/>
      <c r="I10" s="34"/>
      <c r="J10" s="87" t="s">
        <v>191</v>
      </c>
      <c r="K10" s="259">
        <f>'DMI SR Data'!C67</f>
        <v>1029399.3690166742</v>
      </c>
      <c r="L10" s="260">
        <f>'DMI SR Data'!D67</f>
        <v>60231.256946362322</v>
      </c>
      <c r="M10" s="261">
        <f>'DMI SR Data'!E67</f>
        <v>6.2147377938072956E-2</v>
      </c>
      <c r="N10" s="260">
        <f>'DMI SR Data'!F67</f>
        <v>2953784.0765465456</v>
      </c>
      <c r="O10" s="260">
        <f>'DMI SR Data'!G67</f>
        <v>198143.20323355915</v>
      </c>
      <c r="P10" s="262">
        <f>'DMI SR Data'!H67</f>
        <v>7.1904581309007898E-2</v>
      </c>
    </row>
    <row r="11" spans="2:16" ht="15" customHeight="1" thickBot="1">
      <c r="B11" s="389"/>
      <c r="C11" s="35" t="s">
        <v>30</v>
      </c>
      <c r="D11" s="35" t="s">
        <v>36</v>
      </c>
      <c r="E11" s="35" t="s">
        <v>37</v>
      </c>
      <c r="F11" s="35" t="s">
        <v>30</v>
      </c>
      <c r="G11" s="35" t="s">
        <v>36</v>
      </c>
      <c r="H11" s="35" t="s">
        <v>37</v>
      </c>
      <c r="I11" s="34"/>
      <c r="J11" s="88" t="s">
        <v>128</v>
      </c>
      <c r="K11" s="265">
        <f>'DMI SR Data'!C68</f>
        <v>9109948.1489729546</v>
      </c>
      <c r="L11" s="266">
        <f>'DMI SR Data'!D68</f>
        <v>496359.23079413548</v>
      </c>
      <c r="M11" s="267">
        <f>'DMI SR Data'!E68</f>
        <v>5.7625135760377255E-2</v>
      </c>
      <c r="N11" s="266">
        <f>'DMI SR Data'!F68</f>
        <v>26943974.542197481</v>
      </c>
      <c r="O11" s="266">
        <f>'DMI SR Data'!G68</f>
        <v>1665091.2760227099</v>
      </c>
      <c r="P11" s="268">
        <f>'DMI SR Data'!H68</f>
        <v>6.5868862104788442E-2</v>
      </c>
    </row>
    <row r="12" spans="2:16" ht="15" thickBot="1">
      <c r="B12" s="274" t="s">
        <v>333</v>
      </c>
      <c r="C12" s="275">
        <f>'DMI SR Data'!C13</f>
        <v>39130630.029730096</v>
      </c>
      <c r="D12" s="275">
        <f>'DMI SR Data'!D13</f>
        <v>2613348.1244715676</v>
      </c>
      <c r="E12" s="276">
        <f>'DMI SR Data'!E13</f>
        <v>7.1564694526052408E-2</v>
      </c>
      <c r="F12" s="275">
        <f>'DMI SR Data'!F13</f>
        <v>108682528.87996496</v>
      </c>
      <c r="G12" s="275">
        <f>'DMI SR Data'!G13</f>
        <v>8521814.427554518</v>
      </c>
      <c r="H12" s="277">
        <f>'DMI SR Data'!H13</f>
        <v>8.5081406159532774E-2</v>
      </c>
      <c r="I12" s="34"/>
    </row>
    <row r="13" spans="2:16" ht="15" customHeight="1" thickBot="1">
      <c r="B13" s="87" t="s">
        <v>177</v>
      </c>
      <c r="C13" s="245">
        <f>'DMI SR Data'!C14</f>
        <v>2694864.5712934295</v>
      </c>
      <c r="D13" s="245">
        <f>'DMI SR Data'!D14</f>
        <v>147493.17776167486</v>
      </c>
      <c r="E13" s="269">
        <f>'DMI SR Data'!E14</f>
        <v>5.7900146847918298E-2</v>
      </c>
      <c r="F13" s="245">
        <f>'DMI SR Data'!F14</f>
        <v>7428521.9247491034</v>
      </c>
      <c r="G13" s="245">
        <f>'DMI SR Data'!G14</f>
        <v>518245.34850017354</v>
      </c>
      <c r="H13" s="270">
        <f>'DMI SR Data'!H14</f>
        <v>7.4996325079290826E-2</v>
      </c>
      <c r="I13" s="34"/>
      <c r="J13" s="388" t="s">
        <v>324</v>
      </c>
      <c r="K13" s="375" t="s">
        <v>240</v>
      </c>
      <c r="L13" s="376"/>
      <c r="M13" s="377"/>
      <c r="N13" s="375" t="s">
        <v>33</v>
      </c>
      <c r="O13" s="376"/>
      <c r="P13" s="377"/>
    </row>
    <row r="14" spans="2:16" ht="15" customHeight="1" thickBot="1">
      <c r="B14" s="87" t="s">
        <v>173</v>
      </c>
      <c r="C14" s="245">
        <f>'DMI SR Data'!C15</f>
        <v>2689558.930082072</v>
      </c>
      <c r="D14" s="245">
        <f>'DMI SR Data'!D15</f>
        <v>168008.26821204834</v>
      </c>
      <c r="E14" s="269">
        <f>'DMI SR Data'!E15</f>
        <v>6.6628948112210692E-2</v>
      </c>
      <c r="F14" s="245">
        <f>'DMI SR Data'!F15</f>
        <v>6866046.3603179865</v>
      </c>
      <c r="G14" s="245">
        <f>'DMI SR Data'!G15</f>
        <v>499087.13544386439</v>
      </c>
      <c r="H14" s="270">
        <f>'DMI SR Data'!H15</f>
        <v>7.8387047539751065E-2</v>
      </c>
      <c r="I14" s="34"/>
      <c r="J14" s="389"/>
      <c r="K14" s="35" t="s">
        <v>30</v>
      </c>
      <c r="L14" s="35" t="s">
        <v>36</v>
      </c>
      <c r="M14" s="35" t="s">
        <v>37</v>
      </c>
      <c r="N14" s="35" t="s">
        <v>30</v>
      </c>
      <c r="O14" s="35" t="s">
        <v>36</v>
      </c>
      <c r="P14" s="35" t="s">
        <v>37</v>
      </c>
    </row>
    <row r="15" spans="2:16" ht="15" customHeight="1" thickBot="1">
      <c r="B15" s="87" t="s">
        <v>334</v>
      </c>
      <c r="C15" s="245">
        <f>'DMI SR Data'!C16</f>
        <v>23581968.690131318</v>
      </c>
      <c r="D15" s="245">
        <f>'DMI SR Data'!D16</f>
        <v>1586158.0018967837</v>
      </c>
      <c r="E15" s="269">
        <f>'DMI SR Data'!E16</f>
        <v>7.2111822763832614E-2</v>
      </c>
      <c r="F15" s="245">
        <f>'DMI SR Data'!F16</f>
        <v>65607427.227510065</v>
      </c>
      <c r="G15" s="245">
        <f>'DMI SR Data'!G16</f>
        <v>5280503.9746143073</v>
      </c>
      <c r="H15" s="270">
        <f>'DMI SR Data'!H16</f>
        <v>8.753146505546075E-2</v>
      </c>
      <c r="I15" s="34"/>
      <c r="J15" s="274" t="s">
        <v>319</v>
      </c>
      <c r="K15" s="275">
        <f>'DMI SR Data'!C60</f>
        <v>5283860.1656111572</v>
      </c>
      <c r="L15" s="275">
        <f>'DMI SR Data'!D60</f>
        <v>354963.67551494297</v>
      </c>
      <c r="M15" s="276">
        <f>'DMI SR Data'!E60</f>
        <v>7.2016865484633846E-2</v>
      </c>
      <c r="N15" s="275">
        <f>'DMI SR Data'!F60</f>
        <v>14234972.110857021</v>
      </c>
      <c r="O15" s="275">
        <f>'DMI SR Data'!G60</f>
        <v>1343009.5355075262</v>
      </c>
      <c r="P15" s="276">
        <f>'DMI SR Data'!H60</f>
        <v>0.10417417267992014</v>
      </c>
    </row>
    <row r="16" spans="2:16" ht="15" customHeight="1">
      <c r="B16" s="87" t="s">
        <v>335</v>
      </c>
      <c r="C16" s="245">
        <f>'DMI SR Data'!C17</f>
        <v>6705375.6893305155</v>
      </c>
      <c r="D16" s="245">
        <f>'DMI SR Data'!D17</f>
        <v>446552.40713829733</v>
      </c>
      <c r="E16" s="269">
        <f>'DMI SR Data'!E17</f>
        <v>7.1347661853441519E-2</v>
      </c>
      <c r="F16" s="245">
        <f>'DMI SR Data'!F17</f>
        <v>19520948.425658841</v>
      </c>
      <c r="G16" s="245">
        <f>'DMI SR Data'!G17</f>
        <v>1406650.5484317206</v>
      </c>
      <c r="H16" s="270">
        <f>'DMI SR Data'!H17</f>
        <v>7.7654157945593313E-2</v>
      </c>
      <c r="I16" s="34"/>
      <c r="J16" s="87" t="s">
        <v>108</v>
      </c>
      <c r="K16" s="82">
        <f>'DMI SR Data'!C61</f>
        <v>1770454.7272704663</v>
      </c>
      <c r="L16" s="82">
        <f>'DMI SR Data'!D61</f>
        <v>133194.34965733532</v>
      </c>
      <c r="M16" s="208">
        <f>'DMI SR Data'!E61</f>
        <v>8.1351965440898177E-2</v>
      </c>
      <c r="N16" s="82">
        <f>'DMI SR Data'!F61</f>
        <v>4825771.4117143741</v>
      </c>
      <c r="O16" s="82">
        <f>'DMI SR Data'!G61</f>
        <v>439101.36186661199</v>
      </c>
      <c r="P16" s="208">
        <f>'DMI SR Data'!H61</f>
        <v>0.10009901744988794</v>
      </c>
    </row>
    <row r="17" spans="2:16" ht="15" customHeight="1" thickBot="1">
      <c r="B17" s="87" t="s">
        <v>336</v>
      </c>
      <c r="C17" s="245">
        <f>'DMI SR Data'!C18</f>
        <v>1104641.5115124583</v>
      </c>
      <c r="D17" s="245">
        <f>'DMI SR Data'!D18</f>
        <v>93957.790646851063</v>
      </c>
      <c r="E17" s="269">
        <f>'DMI SR Data'!E18</f>
        <v>9.2964582991779315E-2</v>
      </c>
      <c r="F17" s="245">
        <f>'DMI SR Data'!F18</f>
        <v>2955989.6943133622</v>
      </c>
      <c r="G17" s="245">
        <f>'DMI SR Data'!G18</f>
        <v>273814.31983309984</v>
      </c>
      <c r="H17" s="270">
        <f>'DMI SR Data'!H18</f>
        <v>0.10208665788163017</v>
      </c>
      <c r="I17" s="34"/>
      <c r="J17" s="220" t="s">
        <v>241</v>
      </c>
      <c r="K17" s="89">
        <f>'DMI SR Data'!C62</f>
        <v>3513405.43834069</v>
      </c>
      <c r="L17" s="89">
        <f>'DMI SR Data'!D62</f>
        <v>221769.32585760765</v>
      </c>
      <c r="M17" s="209">
        <f>'DMI SR Data'!E62</f>
        <v>6.7373585134935673E-2</v>
      </c>
      <c r="N17" s="89">
        <f>'DMI SR Data'!F62</f>
        <v>9409200.699142646</v>
      </c>
      <c r="O17" s="89">
        <f>'DMI SR Data'!G62</f>
        <v>903908.17364091426</v>
      </c>
      <c r="P17" s="209">
        <f>'DMI SR Data'!H62</f>
        <v>0.10627596533930998</v>
      </c>
    </row>
    <row r="18" spans="2:16" ht="15" customHeight="1" thickBot="1">
      <c r="B18" s="87" t="s">
        <v>337</v>
      </c>
      <c r="C18" s="245">
        <f>'DMI SR Data'!C19</f>
        <v>570659.02401060786</v>
      </c>
      <c r="D18" s="245">
        <f>'DMI SR Data'!D19</f>
        <v>44642.743626009906</v>
      </c>
      <c r="E18" s="269">
        <f>'DMI SR Data'!E19</f>
        <v>8.4869509349348018E-2</v>
      </c>
      <c r="F18" s="245">
        <f>'DMI SR Data'!F19</f>
        <v>1578516.7205254333</v>
      </c>
      <c r="G18" s="245">
        <f>'DMI SR Data'!G19</f>
        <v>142785.57267561718</v>
      </c>
      <c r="H18" s="270">
        <f>'DMI SR Data'!H19</f>
        <v>9.945146964977121E-2</v>
      </c>
      <c r="I18" s="34"/>
    </row>
    <row r="19" spans="2:16" ht="15" customHeight="1" thickBot="1">
      <c r="B19" s="88" t="s">
        <v>436</v>
      </c>
      <c r="C19" s="221">
        <f>'DMI SR Data'!C21</f>
        <v>35854457.98375833</v>
      </c>
      <c r="D19" s="221">
        <f>'DMI SR Data'!D21</f>
        <v>2301801.6062401161</v>
      </c>
      <c r="E19" s="222">
        <f>'DMI SR Data'!E21</f>
        <v>6.8602663835058572E-2</v>
      </c>
      <c r="F19" s="221">
        <f>'DMI SR Data'!F21</f>
        <v>95737861.436795697</v>
      </c>
      <c r="G19" s="221">
        <f>'DMI SR Data'!G21</f>
        <v>6390638.2700202465</v>
      </c>
      <c r="H19" s="223">
        <f>'DMI SR Data'!H21</f>
        <v>7.1525874487352412E-2</v>
      </c>
      <c r="I19" s="34"/>
      <c r="J19" s="388" t="s">
        <v>15</v>
      </c>
      <c r="K19" s="375" t="s">
        <v>240</v>
      </c>
      <c r="L19" s="376"/>
      <c r="M19" s="377"/>
      <c r="N19" s="375" t="s">
        <v>33</v>
      </c>
      <c r="O19" s="376"/>
      <c r="P19" s="377"/>
    </row>
    <row r="20" spans="2:16" ht="15" thickBot="1">
      <c r="B20" s="203"/>
      <c r="C20" s="34"/>
      <c r="D20" s="38"/>
      <c r="E20" s="34"/>
      <c r="F20" s="34"/>
      <c r="G20" s="38"/>
      <c r="H20" s="34"/>
      <c r="I20" s="34"/>
      <c r="J20" s="389"/>
      <c r="K20" s="35" t="s">
        <v>30</v>
      </c>
      <c r="L20" s="35" t="s">
        <v>36</v>
      </c>
      <c r="M20" s="35" t="s">
        <v>37</v>
      </c>
      <c r="N20" s="35" t="s">
        <v>30</v>
      </c>
      <c r="O20" s="35" t="s">
        <v>36</v>
      </c>
      <c r="P20" s="35" t="s">
        <v>37</v>
      </c>
    </row>
    <row r="21" spans="2:16" ht="15" customHeight="1" thickBot="1">
      <c r="B21" s="391" t="s">
        <v>326</v>
      </c>
      <c r="C21" s="357" t="s">
        <v>240</v>
      </c>
      <c r="D21" s="362"/>
      <c r="E21" s="358"/>
      <c r="F21" s="374" t="s">
        <v>33</v>
      </c>
      <c r="G21" s="374"/>
      <c r="H21" s="374"/>
      <c r="I21" s="34"/>
      <c r="J21" s="274" t="s">
        <v>321</v>
      </c>
      <c r="K21" s="275">
        <f>'DMI SR Data'!C35</f>
        <v>17372935.036764015</v>
      </c>
      <c r="L21" s="275">
        <f>'DMI SR Data'!D35</f>
        <v>862409.50853813626</v>
      </c>
      <c r="M21" s="276">
        <f>'DMI SR Data'!E35</f>
        <v>5.2233922358424507E-2</v>
      </c>
      <c r="N21" s="275">
        <f>'DMI SR Data'!F35</f>
        <v>53768896.291284658</v>
      </c>
      <c r="O21" s="275">
        <f>'DMI SR Data'!G35</f>
        <v>2902668.7985032946</v>
      </c>
      <c r="P21" s="276">
        <f>'DMI SR Data'!H35</f>
        <v>5.7064754780865638E-2</v>
      </c>
    </row>
    <row r="22" spans="2:16" ht="15" customHeight="1" thickBot="1">
      <c r="B22" s="391"/>
      <c r="C22" s="35" t="s">
        <v>30</v>
      </c>
      <c r="D22" s="35" t="s">
        <v>36</v>
      </c>
      <c r="E22" s="35" t="s">
        <v>37</v>
      </c>
      <c r="F22" s="35" t="s">
        <v>30</v>
      </c>
      <c r="G22" s="35" t="s">
        <v>36</v>
      </c>
      <c r="H22" s="35" t="s">
        <v>37</v>
      </c>
      <c r="I22" s="34"/>
      <c r="J22" s="87" t="s">
        <v>193</v>
      </c>
      <c r="K22" s="82">
        <f>'DMI SR Data'!C36</f>
        <v>4313551.2597218305</v>
      </c>
      <c r="L22" s="82">
        <f>'DMI SR Data'!D36</f>
        <v>227416.88775033411</v>
      </c>
      <c r="M22" s="208">
        <f>'DMI SR Data'!E36</f>
        <v>5.5655753592021254E-2</v>
      </c>
      <c r="N22" s="82">
        <f>'DMI SR Data'!F36</f>
        <v>13398680.854533667</v>
      </c>
      <c r="O22" s="82">
        <f>'DMI SR Data'!G36</f>
        <v>635368.39818739332</v>
      </c>
      <c r="P22" s="208">
        <f>'DMI SR Data'!H36</f>
        <v>4.9780838662417178E-2</v>
      </c>
    </row>
    <row r="23" spans="2:16" ht="15" customHeight="1" thickBot="1">
      <c r="B23" s="274" t="s">
        <v>325</v>
      </c>
      <c r="C23" s="275">
        <f>'DMI SR Data'!C4</f>
        <v>46776992.894907989</v>
      </c>
      <c r="D23" s="275">
        <f>'DMI SR Data'!D4</f>
        <v>3645339.4385600761</v>
      </c>
      <c r="E23" s="276">
        <f>'DMI SR Data'!E4</f>
        <v>8.4516570695565868E-2</v>
      </c>
      <c r="F23" s="275">
        <f>'DMI SR Data'!F4</f>
        <v>130014094.06037478</v>
      </c>
      <c r="G23" s="275">
        <f>'DMI SR Data'!G4</f>
        <v>11857644.938526854</v>
      </c>
      <c r="H23" s="276">
        <f>'DMI SR Data'!H4</f>
        <v>0.10035546114202153</v>
      </c>
      <c r="I23" s="34"/>
      <c r="J23" s="87" t="s">
        <v>194</v>
      </c>
      <c r="K23" s="82">
        <f>'DMI SR Data'!C37</f>
        <v>8856374.8143379316</v>
      </c>
      <c r="L23" s="82">
        <f>'DMI SR Data'!D37</f>
        <v>373314.57112662308</v>
      </c>
      <c r="M23" s="208">
        <f>'DMI SR Data'!E37</f>
        <v>4.4007063538818253E-2</v>
      </c>
      <c r="N23" s="82">
        <f>'DMI SR Data'!F37</f>
        <v>27702912.548145328</v>
      </c>
      <c r="O23" s="82">
        <f>'DMI SR Data'!G37</f>
        <v>1382271.0869579539</v>
      </c>
      <c r="P23" s="208">
        <f>'DMI SR Data'!H37</f>
        <v>5.2516618525284109E-2</v>
      </c>
    </row>
    <row r="24" spans="2:16" ht="15" customHeight="1">
      <c r="B24" s="87" t="s">
        <v>174</v>
      </c>
      <c r="C24" s="82">
        <f>'DMI SR Data'!C5</f>
        <v>3523646.5699242782</v>
      </c>
      <c r="D24" s="82">
        <f>'DMI SR Data'!D5</f>
        <v>235430.17666401248</v>
      </c>
      <c r="E24" s="208">
        <f>'DMI SR Data'!E5</f>
        <v>7.1598139692559445E-2</v>
      </c>
      <c r="F24" s="82">
        <f>'DMI SR Data'!F5</f>
        <v>9391278.3714386877</v>
      </c>
      <c r="G24" s="82">
        <f>'DMI SR Data'!G5</f>
        <v>744286.15559579059</v>
      </c>
      <c r="H24" s="208">
        <f>'DMI SR Data'!H5</f>
        <v>8.6074572176914887E-2</v>
      </c>
      <c r="I24" s="34"/>
      <c r="J24" s="87" t="s">
        <v>195</v>
      </c>
      <c r="K24" s="82">
        <f>'DMI SR Data'!C38</f>
        <v>2457214.6785213794</v>
      </c>
      <c r="L24" s="82">
        <f>'DMI SR Data'!D38</f>
        <v>153191.44800984114</v>
      </c>
      <c r="M24" s="208">
        <f>'DMI SR Data'!E38</f>
        <v>6.6488673369768783E-2</v>
      </c>
      <c r="N24" s="82">
        <f>'DMI SR Data'!F38</f>
        <v>7253478.1895946302</v>
      </c>
      <c r="O24" s="82">
        <f>'DMI SR Data'!G38</f>
        <v>524645.53757337108</v>
      </c>
      <c r="P24" s="208">
        <f>'DMI SR Data'!H38</f>
        <v>7.7969770494407231E-2</v>
      </c>
    </row>
    <row r="25" spans="2:16" ht="15" customHeight="1">
      <c r="B25" s="87" t="s">
        <v>175</v>
      </c>
      <c r="C25" s="82">
        <f>'DMI SR Data'!C6</f>
        <v>8655558.8653520457</v>
      </c>
      <c r="D25" s="82">
        <f>'DMI SR Data'!D6</f>
        <v>683071.31516686268</v>
      </c>
      <c r="E25" s="208">
        <f>'DMI SR Data'!E6</f>
        <v>8.5678567807985662E-2</v>
      </c>
      <c r="F25" s="82">
        <f>'DMI SR Data'!F6</f>
        <v>24125614.081955563</v>
      </c>
      <c r="G25" s="82">
        <f>'DMI SR Data'!G6</f>
        <v>2303637.5656127334</v>
      </c>
      <c r="H25" s="208">
        <f>'DMI SR Data'!H6</f>
        <v>0.105565028167247</v>
      </c>
      <c r="I25" s="34"/>
      <c r="J25" s="87" t="s">
        <v>196</v>
      </c>
      <c r="K25" s="82">
        <f>'DMI SR Data'!C39</f>
        <v>1023228.1715483635</v>
      </c>
      <c r="L25" s="82">
        <f>'DMI SR Data'!D39</f>
        <v>58674.258290107711</v>
      </c>
      <c r="M25" s="208">
        <f>'DMI SR Data'!E39</f>
        <v>6.0830460053711781E-2</v>
      </c>
      <c r="N25" s="82">
        <f>'DMI SR Data'!F39</f>
        <v>3200105.5634830757</v>
      </c>
      <c r="O25" s="82">
        <f>'DMI SR Data'!G39</f>
        <v>200485.80693970527</v>
      </c>
      <c r="P25" s="208">
        <f>'DMI SR Data'!H39</f>
        <v>6.6837073766555094E-2</v>
      </c>
    </row>
    <row r="26" spans="2:16" ht="15" customHeight="1" thickBot="1">
      <c r="B26" s="87" t="s">
        <v>176</v>
      </c>
      <c r="C26" s="82">
        <f>'DMI SR Data'!C7</f>
        <v>3542466.2258633068</v>
      </c>
      <c r="D26" s="82">
        <f>'DMI SR Data'!D7</f>
        <v>301903.07123104576</v>
      </c>
      <c r="E26" s="208">
        <f>'DMI SR Data'!E7</f>
        <v>9.3163767167903172E-2</v>
      </c>
      <c r="F26" s="82">
        <f>'DMI SR Data'!F7</f>
        <v>9532191.5683304295</v>
      </c>
      <c r="G26" s="82">
        <f>'DMI SR Data'!G7</f>
        <v>1072909.3044854943</v>
      </c>
      <c r="H26" s="208">
        <f>'DMI SR Data'!H7</f>
        <v>0.12683219107974683</v>
      </c>
      <c r="I26" s="34"/>
      <c r="J26" s="88" t="s">
        <v>197</v>
      </c>
      <c r="K26" s="89">
        <f>'DMI SR Data'!C40</f>
        <v>722566.11263446894</v>
      </c>
      <c r="L26" s="89">
        <f>'DMI SR Data'!D40</f>
        <v>49812.343361239531</v>
      </c>
      <c r="M26" s="209">
        <f>'DMI SR Data'!E40</f>
        <v>7.4042458974330844E-2</v>
      </c>
      <c r="N26" s="89">
        <f>'DMI SR Data'!F40</f>
        <v>2213719.1355279554</v>
      </c>
      <c r="O26" s="89">
        <f>'DMI SR Data'!G40</f>
        <v>159897.96884485497</v>
      </c>
      <c r="P26" s="209">
        <f>'DMI SR Data'!H40</f>
        <v>7.7853890805443651E-2</v>
      </c>
    </row>
    <row r="27" spans="2:16" ht="15" customHeight="1" thickBot="1">
      <c r="B27" s="87" t="s">
        <v>154</v>
      </c>
      <c r="C27" s="82">
        <f>'DMI SR Data'!C8</f>
        <v>9849162.673927065</v>
      </c>
      <c r="D27" s="82">
        <f>'DMI SR Data'!D8</f>
        <v>827497.46562151425</v>
      </c>
      <c r="E27" s="208">
        <f>'DMI SR Data'!E8</f>
        <v>9.1723362208087841E-2</v>
      </c>
      <c r="F27" s="82">
        <f>'DMI SR Data'!F8</f>
        <v>27763151.293999691</v>
      </c>
      <c r="G27" s="82">
        <f>'DMI SR Data'!G8</f>
        <v>2521029.9326164275</v>
      </c>
      <c r="H27" s="208">
        <f>'DMI SR Data'!H8</f>
        <v>9.9873932801592222E-2</v>
      </c>
      <c r="I27" s="34"/>
    </row>
    <row r="28" spans="2:16" ht="15" customHeight="1" thickBot="1">
      <c r="B28" s="87" t="s">
        <v>178</v>
      </c>
      <c r="C28" s="82">
        <f>'DMI SR Data'!C9</f>
        <v>4648423.0755189518</v>
      </c>
      <c r="D28" s="82">
        <f>'DMI SR Data'!D9</f>
        <v>379227.8617387712</v>
      </c>
      <c r="E28" s="208">
        <f>'DMI SR Data'!E9</f>
        <v>8.8828887588623978E-2</v>
      </c>
      <c r="F28" s="82">
        <f>'DMI SR Data'!F9</f>
        <v>12930443.177848274</v>
      </c>
      <c r="G28" s="82">
        <f>'DMI SR Data'!G9</f>
        <v>1218397.4205969367</v>
      </c>
      <c r="H28" s="208">
        <f>'DMI SR Data'!H9</f>
        <v>0.1040294279795299</v>
      </c>
      <c r="I28" s="34"/>
      <c r="J28" s="388" t="s">
        <v>329</v>
      </c>
      <c r="K28" s="375" t="s">
        <v>240</v>
      </c>
      <c r="L28" s="376"/>
      <c r="M28" s="377"/>
      <c r="N28" s="375" t="s">
        <v>33</v>
      </c>
      <c r="O28" s="376"/>
      <c r="P28" s="377"/>
    </row>
    <row r="29" spans="2:16" ht="15" customHeight="1" thickBot="1">
      <c r="B29" s="87" t="s">
        <v>156</v>
      </c>
      <c r="C29" s="82">
        <f>'DMI SR Data'!C10</f>
        <v>5898251.1172339115</v>
      </c>
      <c r="D29" s="82">
        <f>'DMI SR Data'!D10</f>
        <v>493025.73069905955</v>
      </c>
      <c r="E29" s="208">
        <f>'DMI SR Data'!E10</f>
        <v>9.121279788392421E-2</v>
      </c>
      <c r="F29" s="82">
        <f>'DMI SR Data'!F10</f>
        <v>16212808.400608439</v>
      </c>
      <c r="G29" s="82">
        <f>'DMI SR Data'!G10</f>
        <v>1595461.7909897566</v>
      </c>
      <c r="H29" s="208">
        <f>'DMI SR Data'!H10</f>
        <v>0.10914852288854474</v>
      </c>
      <c r="I29" s="34"/>
      <c r="J29" s="389"/>
      <c r="K29" s="35" t="s">
        <v>30</v>
      </c>
      <c r="L29" s="35" t="s">
        <v>36</v>
      </c>
      <c r="M29" s="35" t="s">
        <v>37</v>
      </c>
      <c r="N29" s="35" t="s">
        <v>30</v>
      </c>
      <c r="O29" s="35" t="s">
        <v>36</v>
      </c>
      <c r="P29" s="35" t="s">
        <v>37</v>
      </c>
    </row>
    <row r="30" spans="2:16" ht="15" customHeight="1" thickBot="1">
      <c r="B30" s="87" t="s">
        <v>179</v>
      </c>
      <c r="C30" s="82">
        <f>'DMI SR Data'!C11</f>
        <v>9049770.9573207218</v>
      </c>
      <c r="D30" s="82">
        <f>'DMI SR Data'!D11</f>
        <v>609207.68178114295</v>
      </c>
      <c r="E30" s="208">
        <f>'DMI SR Data'!E11</f>
        <v>7.2176187997618935E-2</v>
      </c>
      <c r="F30" s="82">
        <f>'DMI SR Data'!F11</f>
        <v>25901555.88295085</v>
      </c>
      <c r="G30" s="82">
        <f>'DMI SR Data'!G11</f>
        <v>2074858.9036205001</v>
      </c>
      <c r="H30" s="208">
        <f>'DMI SR Data'!H11</f>
        <v>8.7081264575632936E-2</v>
      </c>
      <c r="I30" s="203"/>
      <c r="J30" s="274" t="s">
        <v>330</v>
      </c>
      <c r="K30" s="275">
        <f>'DMI SR Data'!C32</f>
        <v>9937541.6319724079</v>
      </c>
      <c r="L30" s="275">
        <f>'DMI SR Data'!D32</f>
        <v>511415.18089746311</v>
      </c>
      <c r="M30" s="276">
        <f>'DMI SR Data'!E32</f>
        <v>5.4255073232031797E-2</v>
      </c>
      <c r="N30" s="275">
        <f>'DMI SR Data'!F32</f>
        <v>27318662.258720916</v>
      </c>
      <c r="O30" s="275">
        <f>'DMI SR Data'!G32</f>
        <v>2107745.5252345279</v>
      </c>
      <c r="P30" s="277">
        <f>'DMI SR Data'!H32</f>
        <v>8.3604477675931391E-2</v>
      </c>
    </row>
    <row r="31" spans="2:16" ht="15" customHeight="1" thickBot="1">
      <c r="B31" s="88" t="s">
        <v>180</v>
      </c>
      <c r="C31" s="89">
        <f>'DMI SR Data'!C12</f>
        <v>1609713.409767118</v>
      </c>
      <c r="D31" s="89">
        <f>'DMI SR Data'!D12</f>
        <v>115976.13565815752</v>
      </c>
      <c r="E31" s="209">
        <f>'DMI SR Data'!E12</f>
        <v>7.7641589098952649E-2</v>
      </c>
      <c r="F31" s="89">
        <f>'DMI SR Data'!F12</f>
        <v>4157051.2832428454</v>
      </c>
      <c r="G31" s="89">
        <f>'DMI SR Data'!G12</f>
        <v>327063.86500922358</v>
      </c>
      <c r="H31" s="209">
        <f>'DMI SR Data'!H12</f>
        <v>8.5395545544654658E-2</v>
      </c>
      <c r="I31" s="203"/>
      <c r="J31" s="87" t="s">
        <v>188</v>
      </c>
      <c r="K31" s="259">
        <f>'DMI SR Data'!C33</f>
        <v>2824007.3481317721</v>
      </c>
      <c r="L31" s="245">
        <f>'DMI SR Data'!D33</f>
        <v>146839.51076994417</v>
      </c>
      <c r="M31" s="269">
        <f>'DMI SR Data'!E33</f>
        <v>5.4848825210243375E-2</v>
      </c>
      <c r="N31" s="245">
        <f>'DMI SR Data'!F33</f>
        <v>7817367.085381492</v>
      </c>
      <c r="O31" s="245">
        <f>'DMI SR Data'!G33</f>
        <v>603649.70239905082</v>
      </c>
      <c r="P31" s="270">
        <f>'DMI SR Data'!H33</f>
        <v>8.3680808430767459E-2</v>
      </c>
    </row>
    <row r="32" spans="2:16" ht="15" customHeight="1" thickBot="1">
      <c r="B32" s="203"/>
      <c r="C32" s="34"/>
      <c r="D32" s="38"/>
      <c r="E32" s="34"/>
      <c r="F32" s="34"/>
      <c r="G32" s="38"/>
      <c r="H32" s="34"/>
      <c r="I32" s="203"/>
      <c r="J32" s="88" t="s">
        <v>331</v>
      </c>
      <c r="K32" s="271">
        <f>'DMI SR Data'!C34</f>
        <v>7113534.283840619</v>
      </c>
      <c r="L32" s="89">
        <f>'DMI SR Data'!D34</f>
        <v>364575.67012751754</v>
      </c>
      <c r="M32" s="209">
        <f>'DMI SR Data'!E34</f>
        <v>5.4019544494870966E-2</v>
      </c>
      <c r="N32" s="89">
        <f>'DMI SR Data'!F34</f>
        <v>19501295.17333943</v>
      </c>
      <c r="O32" s="89">
        <f>'DMI SR Data'!G34</f>
        <v>1504095.8228354864</v>
      </c>
      <c r="P32" s="272">
        <f>'DMI SR Data'!H34</f>
        <v>8.3573882443735328E-2</v>
      </c>
    </row>
    <row r="33" spans="2:16" ht="15" thickBot="1">
      <c r="B33" s="388" t="s">
        <v>65</v>
      </c>
      <c r="C33" s="363" t="s">
        <v>240</v>
      </c>
      <c r="D33" s="362"/>
      <c r="E33" s="358"/>
      <c r="F33" s="374" t="s">
        <v>33</v>
      </c>
      <c r="G33" s="374"/>
      <c r="H33" s="374"/>
      <c r="I33" s="203"/>
      <c r="J33" s="247"/>
      <c r="K33" s="61"/>
      <c r="L33" s="61"/>
      <c r="M33" s="62"/>
      <c r="N33" s="61"/>
      <c r="O33" s="61"/>
      <c r="P33" s="62"/>
    </row>
    <row r="34" spans="2:16" ht="15" customHeight="1" thickBot="1">
      <c r="B34" s="389"/>
      <c r="C34" s="244" t="s">
        <v>30</v>
      </c>
      <c r="D34" s="35" t="s">
        <v>36</v>
      </c>
      <c r="E34" s="35" t="s">
        <v>37</v>
      </c>
      <c r="F34" s="35" t="s">
        <v>30</v>
      </c>
      <c r="G34" s="35" t="s">
        <v>36</v>
      </c>
      <c r="H34" s="35" t="s">
        <v>37</v>
      </c>
      <c r="I34" s="203"/>
      <c r="J34" s="392" t="s">
        <v>422</v>
      </c>
      <c r="K34" s="394" t="s">
        <v>94</v>
      </c>
      <c r="L34" s="395"/>
      <c r="M34" s="396"/>
      <c r="N34" s="394" t="s">
        <v>33</v>
      </c>
      <c r="O34" s="395"/>
      <c r="P34" s="396"/>
    </row>
    <row r="35" spans="2:16" ht="15" customHeight="1" thickBot="1">
      <c r="B35" s="274" t="s">
        <v>14</v>
      </c>
      <c r="C35" s="280">
        <f>'DMI SR Data'!C21</f>
        <v>35854457.98375833</v>
      </c>
      <c r="D35" s="275">
        <f>'DMI SR Data'!D21</f>
        <v>2301801.6062401161</v>
      </c>
      <c r="E35" s="276">
        <f>'DMI SR Data'!E21</f>
        <v>6.8602663835058572E-2</v>
      </c>
      <c r="F35" s="275">
        <f>'DMI SR Data'!F21</f>
        <v>95737861.436795697</v>
      </c>
      <c r="G35" s="275">
        <f>'DMI SR Data'!G21</f>
        <v>6390638.2700202465</v>
      </c>
      <c r="H35" s="276">
        <f>'DMI SR Data'!H21</f>
        <v>7.1525874487352412E-2</v>
      </c>
      <c r="I35" s="203"/>
      <c r="J35" s="393"/>
      <c r="K35" s="257" t="s">
        <v>30</v>
      </c>
      <c r="L35" s="37" t="s">
        <v>36</v>
      </c>
      <c r="M35" s="37" t="s">
        <v>37</v>
      </c>
      <c r="N35" s="256" t="s">
        <v>30</v>
      </c>
      <c r="O35" s="256" t="s">
        <v>36</v>
      </c>
      <c r="P35" s="258" t="s">
        <v>37</v>
      </c>
    </row>
    <row r="36" spans="2:16" ht="15" customHeight="1" thickBot="1">
      <c r="B36" s="87" t="s">
        <v>181</v>
      </c>
      <c r="C36" s="245">
        <f>'DMI SR Data'!C22</f>
        <v>2145164.1811251068</v>
      </c>
      <c r="D36" s="82">
        <f>'DMI SR Data'!D22</f>
        <v>168579.78036720213</v>
      </c>
      <c r="E36" s="208">
        <f>'DMI SR Data'!E22</f>
        <v>8.528843003241432E-2</v>
      </c>
      <c r="F36" s="82">
        <f>'DMI SR Data'!F22</f>
        <v>5504561.8955341885</v>
      </c>
      <c r="G36" s="82">
        <f>'DMI SR Data'!G22</f>
        <v>524009.17730784882</v>
      </c>
      <c r="H36" s="208">
        <f>'DMI SR Data'!H22</f>
        <v>0.10521104924564627</v>
      </c>
      <c r="I36" s="203"/>
      <c r="J36" s="278" t="s">
        <v>17</v>
      </c>
      <c r="K36" s="275">
        <f>'DMI SR Data'!C43</f>
        <v>19196713.10864988</v>
      </c>
      <c r="L36" s="275">
        <f>'DMI SR Data'!D43</f>
        <v>1092488.3334254287</v>
      </c>
      <c r="M36" s="276">
        <f>'DMI SR Data'!E43</f>
        <v>6.0344386295981808E-2</v>
      </c>
      <c r="N36" s="275">
        <f>'DMI SR Data'!F43</f>
        <v>52272979.343436852</v>
      </c>
      <c r="O36" s="275">
        <f>'DMI SR Data'!G43</f>
        <v>3673821.7514025047</v>
      </c>
      <c r="P36" s="277">
        <f>'DMI SR Data'!H43</f>
        <v>7.5594350466779758E-2</v>
      </c>
    </row>
    <row r="37" spans="2:16" ht="15" customHeight="1">
      <c r="B37" s="87" t="s">
        <v>182</v>
      </c>
      <c r="C37" s="245">
        <f>'DMI SR Data'!C23</f>
        <v>11474170.467496412</v>
      </c>
      <c r="D37" s="82">
        <f>'DMI SR Data'!D23</f>
        <v>814639.46510284021</v>
      </c>
      <c r="E37" s="208">
        <f>'DMI SR Data'!E23</f>
        <v>7.6423574819559595E-2</v>
      </c>
      <c r="F37" s="82">
        <f>'DMI SR Data'!F23</f>
        <v>31329864.04361723</v>
      </c>
      <c r="G37" s="82">
        <f>'DMI SR Data'!G23</f>
        <v>2321745.7370711602</v>
      </c>
      <c r="H37" s="208">
        <f>'DMI SR Data'!H23</f>
        <v>8.0037791922105722E-2</v>
      </c>
      <c r="I37" s="203"/>
      <c r="J37" s="263" t="s">
        <v>417</v>
      </c>
      <c r="K37" s="259">
        <f>'DMI SR Data'!C44</f>
        <v>1995903.8438165816</v>
      </c>
      <c r="L37" s="245">
        <f>'DMI SR Data'!D44</f>
        <v>145953.15470556775</v>
      </c>
      <c r="M37" s="269">
        <f>'DMI SR Data'!E44</f>
        <v>7.8895700066310914E-2</v>
      </c>
      <c r="N37" s="245">
        <f>'DMI SR Data'!F44</f>
        <v>5538517.5587025099</v>
      </c>
      <c r="O37" s="245">
        <f>'DMI SR Data'!G44</f>
        <v>477395.28429907095</v>
      </c>
      <c r="P37" s="270">
        <f>'DMI SR Data'!H44</f>
        <v>9.4325973255673254E-2</v>
      </c>
    </row>
    <row r="38" spans="2:16" ht="15" customHeight="1">
      <c r="B38" s="87" t="s">
        <v>416</v>
      </c>
      <c r="C38" s="245">
        <f>'DMI SR Data'!C24</f>
        <v>3261764.5683667902</v>
      </c>
      <c r="D38" s="82">
        <f>'DMI SR Data'!D24</f>
        <v>231617.73491295846</v>
      </c>
      <c r="E38" s="208">
        <f>'DMI SR Data'!E24</f>
        <v>7.6437792504251409E-2</v>
      </c>
      <c r="F38" s="82">
        <f>'DMI SR Data'!F24</f>
        <v>8560520.6293889955</v>
      </c>
      <c r="G38" s="82">
        <f>'DMI SR Data'!G24</f>
        <v>631630.75812190957</v>
      </c>
      <c r="H38" s="208">
        <f>'DMI SR Data'!H24</f>
        <v>7.9661941126314459E-2</v>
      </c>
      <c r="I38" s="203"/>
      <c r="J38" s="263" t="s">
        <v>418</v>
      </c>
      <c r="K38" s="259">
        <f>'DMI SR Data'!C45</f>
        <v>7836953.8481240617</v>
      </c>
      <c r="L38" s="245">
        <f>'DMI SR Data'!D45</f>
        <v>357561.03778638784</v>
      </c>
      <c r="M38" s="269">
        <f>'DMI SR Data'!E45</f>
        <v>4.7806158448073933E-2</v>
      </c>
      <c r="N38" s="245">
        <f>'DMI SR Data'!F45</f>
        <v>21105234.428159475</v>
      </c>
      <c r="O38" s="245">
        <f>'DMI SR Data'!G45</f>
        <v>1283554.5017328672</v>
      </c>
      <c r="P38" s="270">
        <f>'DMI SR Data'!H45</f>
        <v>6.4755081632693001E-2</v>
      </c>
    </row>
    <row r="39" spans="2:16" ht="15" customHeight="1">
      <c r="B39" s="87" t="s">
        <v>183</v>
      </c>
      <c r="C39" s="245">
        <f>'DMI SR Data'!C25</f>
        <v>2696327.2300635893</v>
      </c>
      <c r="D39" s="82">
        <f>'DMI SR Data'!D25</f>
        <v>193432.45306038437</v>
      </c>
      <c r="E39" s="208">
        <f>'DMI SR Data'!E25</f>
        <v>7.7283493831885E-2</v>
      </c>
      <c r="F39" s="82">
        <f>'DMI SR Data'!F25</f>
        <v>7022999.0752658276</v>
      </c>
      <c r="G39" s="82">
        <f>'DMI SR Data'!G25</f>
        <v>593214.15909192618</v>
      </c>
      <c r="H39" s="208">
        <f>'DMI SR Data'!H25</f>
        <v>9.2260342581556104E-2</v>
      </c>
      <c r="I39" s="203"/>
      <c r="J39" s="263" t="s">
        <v>419</v>
      </c>
      <c r="K39" s="259">
        <f>'DMI SR Data'!C46</f>
        <v>4424720.4372829236</v>
      </c>
      <c r="L39" s="245">
        <f>'DMI SR Data'!D46</f>
        <v>282135.43987228069</v>
      </c>
      <c r="M39" s="269">
        <f>'DMI SR Data'!E46</f>
        <v>6.810613181108699E-2</v>
      </c>
      <c r="N39" s="245">
        <f>'DMI SR Data'!F46</f>
        <v>12091473.156204337</v>
      </c>
      <c r="O39" s="245">
        <f>'DMI SR Data'!G46</f>
        <v>929086.41969253495</v>
      </c>
      <c r="P39" s="270">
        <f>'DMI SR Data'!H46</f>
        <v>8.3233670506462895E-2</v>
      </c>
    </row>
    <row r="40" spans="2:16" ht="15" customHeight="1" thickBot="1">
      <c r="B40" s="87" t="s">
        <v>184</v>
      </c>
      <c r="C40" s="245">
        <f>'DMI SR Data'!C26</f>
        <v>6330347.9982218165</v>
      </c>
      <c r="D40" s="82">
        <f>'DMI SR Data'!D26</f>
        <v>278263.17392379045</v>
      </c>
      <c r="E40" s="208">
        <f>'DMI SR Data'!E26</f>
        <v>4.5978069045994552E-2</v>
      </c>
      <c r="F40" s="82">
        <f>'DMI SR Data'!F26</f>
        <v>17277256.192760549</v>
      </c>
      <c r="G40" s="82">
        <f>'DMI SR Data'!G26</f>
        <v>592307.90311861411</v>
      </c>
      <c r="H40" s="208">
        <f>'DMI SR Data'!H26</f>
        <v>3.5499534840411857E-2</v>
      </c>
      <c r="I40" s="203"/>
      <c r="J40" s="264" t="s">
        <v>420</v>
      </c>
      <c r="K40" s="271">
        <f>'DMI SR Data'!C47</f>
        <v>4939134.979426234</v>
      </c>
      <c r="L40" s="89">
        <f>'DMI SR Data'!D47</f>
        <v>306838.70106126834</v>
      </c>
      <c r="M40" s="209">
        <f>'DMI SR Data'!E47</f>
        <v>6.6239006018322166E-2</v>
      </c>
      <c r="N40" s="89">
        <f>'DMI SR Data'!F47</f>
        <v>13537754.200370545</v>
      </c>
      <c r="O40" s="89">
        <f>'DMI SR Data'!G47</f>
        <v>983785.54567804188</v>
      </c>
      <c r="P40" s="272">
        <f>'DMI SR Data'!H47</f>
        <v>7.8364505499248338E-2</v>
      </c>
    </row>
    <row r="41" spans="2:16" ht="15" customHeight="1" thickBot="1">
      <c r="B41" s="87" t="s">
        <v>185</v>
      </c>
      <c r="C41" s="245">
        <f>'DMI SR Data'!C27</f>
        <v>5412012.9912133543</v>
      </c>
      <c r="D41" s="82">
        <f>'DMI SR Data'!D27</f>
        <v>368795.88044244703</v>
      </c>
      <c r="E41" s="208">
        <f>'DMI SR Data'!E27</f>
        <v>7.3127107626360516E-2</v>
      </c>
      <c r="F41" s="82">
        <f>'DMI SR Data'!F27</f>
        <v>13995374.891646052</v>
      </c>
      <c r="G41" s="82">
        <f>'DMI SR Data'!G27</f>
        <v>980632.11725246906</v>
      </c>
      <c r="H41" s="208">
        <f>'DMI SR Data'!H27</f>
        <v>7.5347790905391995E-2</v>
      </c>
      <c r="I41" s="203"/>
    </row>
    <row r="42" spans="2:16" ht="15" customHeight="1" thickBot="1">
      <c r="B42" s="87" t="s">
        <v>186</v>
      </c>
      <c r="C42" s="245">
        <f>'DMI SR Data'!C28</f>
        <v>2006769.2762508311</v>
      </c>
      <c r="D42" s="82">
        <f>'DMI SR Data'!D28</f>
        <v>131781.34440204175</v>
      </c>
      <c r="E42" s="208">
        <f>'DMI SR Data'!E28</f>
        <v>7.0283836052268206E-2</v>
      </c>
      <c r="F42" s="82">
        <f>'DMI SR Data'!F28</f>
        <v>5365999.7742040483</v>
      </c>
      <c r="G42" s="82">
        <f>'DMI SR Data'!G28</f>
        <v>387115.09268958587</v>
      </c>
      <c r="H42" s="208">
        <f>'DMI SR Data'!H28</f>
        <v>7.7751367515472236E-2</v>
      </c>
      <c r="I42" s="203"/>
      <c r="J42" s="388" t="s">
        <v>66</v>
      </c>
      <c r="K42" s="375" t="s">
        <v>240</v>
      </c>
      <c r="L42" s="376"/>
      <c r="M42" s="377"/>
      <c r="N42" s="375" t="s">
        <v>33</v>
      </c>
      <c r="O42" s="376"/>
      <c r="P42" s="377"/>
    </row>
    <row r="43" spans="2:16" ht="15" customHeight="1" thickBot="1">
      <c r="B43" s="87" t="s">
        <v>187</v>
      </c>
      <c r="C43" s="245">
        <f>'DMI SR Data'!C29</f>
        <v>853633.11393130361</v>
      </c>
      <c r="D43" s="82">
        <f>'DMI SR Data'!D29</f>
        <v>54425.495712800417</v>
      </c>
      <c r="E43" s="208">
        <f>'DMI SR Data'!E29</f>
        <v>6.8099320467088567E-2</v>
      </c>
      <c r="F43" s="82">
        <f>'DMI SR Data'!F29</f>
        <v>2230674.0640227916</v>
      </c>
      <c r="G43" s="82">
        <f>'DMI SR Data'!G29</f>
        <v>155442.75565945404</v>
      </c>
      <c r="H43" s="208">
        <f>'DMI SR Data'!H29</f>
        <v>7.4903821580277863E-2</v>
      </c>
      <c r="I43" s="203"/>
      <c r="J43" s="389"/>
      <c r="K43" s="35" t="s">
        <v>30</v>
      </c>
      <c r="L43" s="35" t="s">
        <v>36</v>
      </c>
      <c r="M43" s="35" t="s">
        <v>37</v>
      </c>
      <c r="N43" s="35" t="s">
        <v>30</v>
      </c>
      <c r="O43" s="35" t="s">
        <v>36</v>
      </c>
      <c r="P43" s="35" t="s">
        <v>37</v>
      </c>
    </row>
    <row r="44" spans="2:16" ht="15" customHeight="1" thickBot="1">
      <c r="B44" s="246" t="s">
        <v>123</v>
      </c>
      <c r="C44" s="245">
        <f>'DMI SR Data'!C30</f>
        <v>846418.66771304177</v>
      </c>
      <c r="D44" s="82">
        <f>'DMI SR Data'!D30</f>
        <v>35185.142291352386</v>
      </c>
      <c r="E44" s="208">
        <f>'DMI SR Data'!E30</f>
        <v>4.3372396712848753E-2</v>
      </c>
      <c r="F44" s="82">
        <f>'DMI SR Data'!F30</f>
        <v>2204383.6942377044</v>
      </c>
      <c r="G44" s="82">
        <f>'DMI SR Data'!G30</f>
        <v>131128.92608955875</v>
      </c>
      <c r="H44" s="208">
        <f>'DMI SR Data'!H30</f>
        <v>6.324785940643686E-2</v>
      </c>
      <c r="I44" s="203"/>
      <c r="J44" s="274" t="s">
        <v>16</v>
      </c>
      <c r="K44" s="275">
        <f>'DMI SR Data'!C41</f>
        <v>33596377.07448066</v>
      </c>
      <c r="L44" s="275">
        <f>'DMI SR Data'!D41</f>
        <v>1526464.4823220149</v>
      </c>
      <c r="M44" s="276">
        <f>'DMI SR Data'!E41</f>
        <v>4.7598024407938297E-2</v>
      </c>
      <c r="N44" s="275">
        <f>'DMI SR Data'!F41</f>
        <v>96667778.240183339</v>
      </c>
      <c r="O44" s="275">
        <f>'DMI SR Data'!G41</f>
        <v>5311280.9759436846</v>
      </c>
      <c r="P44" s="277">
        <f>'DMI SR Data'!H41</f>
        <v>5.8137966482901905E-2</v>
      </c>
    </row>
    <row r="45" spans="2:16" ht="15" customHeight="1" thickBot="1">
      <c r="B45" s="88" t="s">
        <v>414</v>
      </c>
      <c r="C45" s="89">
        <f>'DMI SR Data'!C31</f>
        <v>827849.48937580572</v>
      </c>
      <c r="D45" s="89">
        <f>'DMI SR Data'!D31</f>
        <v>25081.13602422853</v>
      </c>
      <c r="E45" s="209">
        <f>'DMI SR Data'!E31</f>
        <v>3.1243304397232632E-2</v>
      </c>
      <c r="F45" s="89">
        <f>'DMI SR Data'!F31</f>
        <v>2246227.1761183105</v>
      </c>
      <c r="G45" s="89">
        <f>'DMI SR Data'!G31</f>
        <v>73411.643617723137</v>
      </c>
      <c r="H45" s="209">
        <f>'DMI SR Data'!H31</f>
        <v>3.3786413305522192E-2</v>
      </c>
      <c r="I45" s="203"/>
      <c r="J45" s="274" t="s">
        <v>18</v>
      </c>
      <c r="K45" s="275">
        <f>'DMI SR Data'!C48</f>
        <v>1664188.8484374648</v>
      </c>
      <c r="L45" s="275">
        <f>'DMI SR Data'!D48</f>
        <v>109069.54815845867</v>
      </c>
      <c r="M45" s="276">
        <f>'DMI SR Data'!E48</f>
        <v>7.0135807676549533E-2</v>
      </c>
      <c r="N45" s="275">
        <f>'DMI SR Data'!F48</f>
        <v>4822932.9492809577</v>
      </c>
      <c r="O45" s="275">
        <f>'DMI SR Data'!G48</f>
        <v>318728.32082601357</v>
      </c>
      <c r="P45" s="277">
        <f>'DMI SR Data'!H48</f>
        <v>7.0762398051916531E-2</v>
      </c>
    </row>
    <row r="46" spans="2:16" ht="15" thickBot="1">
      <c r="B46" s="247"/>
      <c r="C46" s="61"/>
      <c r="D46" s="61"/>
      <c r="E46" s="62"/>
      <c r="F46" s="61"/>
      <c r="G46" s="61"/>
      <c r="H46" s="62"/>
      <c r="I46" s="203"/>
      <c r="J46" s="274" t="s">
        <v>322</v>
      </c>
      <c r="K46" s="275">
        <f>'DMI SR Data'!C50</f>
        <v>6147652.2422005357</v>
      </c>
      <c r="L46" s="275">
        <f>'DMI SR Data'!D50</f>
        <v>456041.69713413529</v>
      </c>
      <c r="M46" s="276">
        <f>'DMI SR Data'!E50</f>
        <v>8.0125246364483108E-2</v>
      </c>
      <c r="N46" s="275">
        <f>'DMI SR Data'!F50</f>
        <v>16149405.182594305</v>
      </c>
      <c r="O46" s="275">
        <f>'DMI SR Data'!G50</f>
        <v>1467376.8214047849</v>
      </c>
      <c r="P46" s="277">
        <f>'DMI SR Data'!H50</f>
        <v>9.9943739741277807E-2</v>
      </c>
    </row>
    <row r="47" spans="2:16" ht="15" customHeight="1" thickBot="1">
      <c r="B47" s="247"/>
      <c r="C47" s="61"/>
      <c r="D47" s="61"/>
      <c r="E47" s="62"/>
      <c r="F47" s="61"/>
      <c r="G47" s="61"/>
      <c r="H47" s="62"/>
      <c r="I47" s="235"/>
      <c r="J47" s="274" t="s">
        <v>19</v>
      </c>
      <c r="K47" s="275">
        <f>'DMI SR Data'!C52</f>
        <v>4397422.910427697</v>
      </c>
      <c r="L47" s="275">
        <f>'DMI SR Data'!D52</f>
        <v>200738.41570714302</v>
      </c>
      <c r="M47" s="276">
        <f>'DMI SR Data'!E52</f>
        <v>4.7832620240971832E-2</v>
      </c>
      <c r="N47" s="275">
        <f>'DMI SR Data'!F52</f>
        <v>12428511.747702513</v>
      </c>
      <c r="O47" s="275">
        <f>'DMI SR Data'!G52</f>
        <v>689886.1390976198</v>
      </c>
      <c r="P47" s="277">
        <f>'DMI SR Data'!H52</f>
        <v>5.8770605869898858E-2</v>
      </c>
    </row>
    <row r="48" spans="2:16" ht="15" customHeight="1" thickBot="1">
      <c r="B48" s="247"/>
      <c r="C48" s="61"/>
      <c r="D48" s="61"/>
      <c r="E48" s="62"/>
      <c r="F48" s="61"/>
      <c r="G48" s="61"/>
      <c r="H48" s="62"/>
      <c r="I48" s="34"/>
      <c r="J48" s="274" t="s">
        <v>20</v>
      </c>
      <c r="K48" s="275">
        <f>'DMI SR Data'!C54</f>
        <v>9745798.7819209304</v>
      </c>
      <c r="L48" s="275">
        <f>'DMI SR Data'!D54</f>
        <v>649680.66763022169</v>
      </c>
      <c r="M48" s="276">
        <f>'DMI SR Data'!E54</f>
        <v>7.1423948047631761E-2</v>
      </c>
      <c r="N48" s="275">
        <f>'DMI SR Data'!F54</f>
        <v>26717169.041159678</v>
      </c>
      <c r="O48" s="275">
        <f>'DMI SR Data'!G54</f>
        <v>2224116.5255897008</v>
      </c>
      <c r="P48" s="277">
        <f>'DMI SR Data'!H54</f>
        <v>9.080601628465268E-2</v>
      </c>
    </row>
    <row r="49" spans="2:16" ht="15" customHeight="1" thickBot="1">
      <c r="B49" s="247"/>
      <c r="C49" s="61"/>
      <c r="D49" s="61"/>
      <c r="E49" s="62"/>
      <c r="F49" s="61"/>
      <c r="G49" s="61"/>
      <c r="H49" s="62"/>
      <c r="I49" s="36"/>
      <c r="J49" s="274" t="s">
        <v>327</v>
      </c>
      <c r="K49" s="275">
        <f>'DMI SR Data'!C56</f>
        <v>7835657.6619659374</v>
      </c>
      <c r="L49" s="275">
        <f>'DMI SR Data'!D56</f>
        <v>244395.96812010091</v>
      </c>
      <c r="M49" s="276">
        <f>'DMI SR Data'!E56</f>
        <v>3.2194380588701138E-2</v>
      </c>
      <c r="N49" s="275">
        <f>'DMI SR Data'!F56</f>
        <v>22761404.410778947</v>
      </c>
      <c r="O49" s="275">
        <f>'DMI SR Data'!G56</f>
        <v>1043090.6740510315</v>
      </c>
      <c r="P49" s="277">
        <f>'DMI SR Data'!H56</f>
        <v>4.8028161241959466E-2</v>
      </c>
    </row>
    <row r="50" spans="2:16" ht="15" customHeight="1" thickBot="1">
      <c r="B50" s="247"/>
      <c r="C50" s="61"/>
      <c r="D50" s="61"/>
      <c r="E50" s="62"/>
      <c r="F50" s="61"/>
      <c r="G50" s="61"/>
      <c r="H50" s="62"/>
      <c r="I50" s="34"/>
      <c r="J50" s="274" t="s">
        <v>323</v>
      </c>
      <c r="K50" s="275">
        <f>'DMI SR Data'!C58</f>
        <v>5788969.6903474312</v>
      </c>
      <c r="L50" s="275">
        <f>'DMI SR Data'!D58</f>
        <v>387105.40022301115</v>
      </c>
      <c r="M50" s="276">
        <f>'DMI SR Data'!E58</f>
        <v>7.1661444907216473E-2</v>
      </c>
      <c r="N50" s="275">
        <f>'DMI SR Data'!F58</f>
        <v>15307402.636200476</v>
      </c>
      <c r="O50" s="275">
        <f>'DMI SR Data'!G58</f>
        <v>1081302.5388530456</v>
      </c>
      <c r="P50" s="277">
        <f>'DMI SR Data'!H58</f>
        <v>7.6008360088416854E-2</v>
      </c>
    </row>
    <row r="51" spans="2:16" ht="15" customHeight="1">
      <c r="B51" s="247"/>
      <c r="C51" s="61"/>
      <c r="D51" s="61"/>
      <c r="E51" s="62"/>
      <c r="F51" s="61"/>
      <c r="G51" s="61"/>
      <c r="H51" s="62"/>
      <c r="I51" s="34"/>
      <c r="J51" s="206"/>
      <c r="K51" s="206"/>
      <c r="L51" s="207"/>
      <c r="M51" s="206"/>
      <c r="N51" s="206"/>
      <c r="O51" s="207"/>
      <c r="P51" s="206"/>
    </row>
    <row r="52" spans="2:16">
      <c r="B52" s="247"/>
      <c r="C52" s="61"/>
      <c r="D52" s="61"/>
      <c r="E52" s="62"/>
      <c r="F52" s="61"/>
      <c r="G52" s="61"/>
      <c r="H52" s="62"/>
      <c r="I52" s="34"/>
      <c r="J52" s="206"/>
      <c r="K52" s="206"/>
      <c r="L52" s="207"/>
      <c r="M52" s="206"/>
      <c r="N52" s="206"/>
      <c r="O52" s="207"/>
      <c r="P52" s="206"/>
    </row>
    <row r="53" spans="2:16" ht="15" customHeight="1">
      <c r="B53" s="203"/>
      <c r="C53" s="34"/>
      <c r="D53" s="38"/>
      <c r="E53" s="34"/>
      <c r="F53" s="34"/>
      <c r="G53" s="38"/>
      <c r="H53" s="34"/>
      <c r="I53" s="34"/>
      <c r="J53" s="206"/>
      <c r="K53" s="206"/>
      <c r="L53" s="207"/>
      <c r="M53" s="206"/>
      <c r="N53" s="206"/>
      <c r="O53" s="207"/>
      <c r="P53" s="206"/>
    </row>
    <row r="54" spans="2:16" ht="15" customHeight="1">
      <c r="I54" s="34"/>
      <c r="J54" s="206"/>
      <c r="K54" s="206"/>
      <c r="L54" s="207"/>
      <c r="M54" s="206"/>
      <c r="N54" s="206"/>
      <c r="O54" s="207"/>
      <c r="P54" s="206"/>
    </row>
    <row r="55" spans="2:16" ht="15" customHeight="1" thickBot="1">
      <c r="B55" s="204"/>
      <c r="C55" s="205"/>
      <c r="D55" s="205"/>
      <c r="E55" s="205"/>
      <c r="F55" s="205"/>
      <c r="G55" s="205"/>
      <c r="H55" s="205"/>
      <c r="I55" s="34"/>
      <c r="J55" s="235"/>
      <c r="K55" s="235"/>
      <c r="L55" s="235"/>
      <c r="M55" s="235"/>
      <c r="N55" s="235"/>
      <c r="O55" s="235"/>
      <c r="P55" s="235"/>
    </row>
    <row r="56" spans="2:16" ht="16" thickBot="1">
      <c r="B56" s="235" t="str">
        <f>'HOME PAGE'!H6</f>
        <v>LATEST 52 WEEKS ENDING 04-21-2024</v>
      </c>
      <c r="C56" s="235"/>
      <c r="D56" s="235"/>
      <c r="E56" s="235"/>
      <c r="F56" s="235"/>
      <c r="G56" s="235"/>
      <c r="H56" s="235"/>
      <c r="I56" s="34"/>
      <c r="J56" s="388" t="s">
        <v>320</v>
      </c>
      <c r="K56" s="357" t="s">
        <v>240</v>
      </c>
      <c r="L56" s="362"/>
      <c r="M56" s="358"/>
      <c r="N56" s="375" t="s">
        <v>33</v>
      </c>
      <c r="O56" s="376"/>
      <c r="P56" s="377"/>
    </row>
    <row r="57" spans="2:16" ht="15" thickBot="1">
      <c r="B57" s="391" t="s">
        <v>63</v>
      </c>
      <c r="C57" s="357" t="s">
        <v>240</v>
      </c>
      <c r="D57" s="362"/>
      <c r="E57" s="358"/>
      <c r="F57" s="374" t="s">
        <v>33</v>
      </c>
      <c r="G57" s="374"/>
      <c r="H57" s="374"/>
      <c r="I57" s="34"/>
      <c r="J57" s="389"/>
      <c r="K57" s="35" t="s">
        <v>30</v>
      </c>
      <c r="L57" s="35" t="s">
        <v>36</v>
      </c>
      <c r="M57" s="35" t="s">
        <v>37</v>
      </c>
      <c r="N57" s="35" t="s">
        <v>30</v>
      </c>
      <c r="O57" s="35" t="s">
        <v>36</v>
      </c>
      <c r="P57" s="35" t="s">
        <v>37</v>
      </c>
    </row>
    <row r="58" spans="2:16" ht="15" thickBot="1">
      <c r="B58" s="391"/>
      <c r="C58" s="35" t="s">
        <v>30</v>
      </c>
      <c r="D58" s="35" t="s">
        <v>36</v>
      </c>
      <c r="E58" s="35" t="s">
        <v>37</v>
      </c>
      <c r="F58" s="35" t="s">
        <v>30</v>
      </c>
      <c r="G58" s="35" t="s">
        <v>36</v>
      </c>
      <c r="H58" s="35" t="s">
        <v>37</v>
      </c>
      <c r="I58" s="34"/>
      <c r="J58" s="274" t="s">
        <v>320</v>
      </c>
      <c r="K58" s="275">
        <f>'DMI SR Data'!C132</f>
        <v>625123003.94253886</v>
      </c>
      <c r="L58" s="275">
        <f>'DMI SR Data'!D132</f>
        <v>27777005.58746171</v>
      </c>
      <c r="M58" s="276">
        <f>'DMI SR Data'!E132</f>
        <v>4.6500697525306556E-2</v>
      </c>
      <c r="N58" s="275">
        <f>'DMI SR Data'!F132</f>
        <v>1843004356.1456769</v>
      </c>
      <c r="O58" s="275">
        <f>'DMI SR Data'!G132</f>
        <v>114526201.01765633</v>
      </c>
      <c r="P58" s="277">
        <f>'DMI SR Data'!H132</f>
        <v>6.6258402328014318E-2</v>
      </c>
    </row>
    <row r="59" spans="2:16" ht="15" thickBot="1">
      <c r="B59" s="274" t="s">
        <v>13</v>
      </c>
      <c r="C59" s="275">
        <f>'DMI SR Data'!C138</f>
        <v>149240650.80175343</v>
      </c>
      <c r="D59" s="275">
        <f>'DMI SR Data'!D138</f>
        <v>6619862.0363192558</v>
      </c>
      <c r="E59" s="276">
        <f>'DMI SR Data'!E138</f>
        <v>4.6415828250724531E-2</v>
      </c>
      <c r="F59" s="275">
        <f>'DMI SR Data'!F138</f>
        <v>398871235.40753824</v>
      </c>
      <c r="G59" s="275">
        <f>'DMI SR Data'!G138</f>
        <v>26504287.621154726</v>
      </c>
      <c r="H59" s="276">
        <f>'DMI SR Data'!H138</f>
        <v>7.1177873811613085E-2</v>
      </c>
      <c r="I59" s="34"/>
      <c r="J59" s="87" t="s">
        <v>192</v>
      </c>
      <c r="K59" s="259">
        <f>'DMI SR Data'!C133</f>
        <v>161181905.96105716</v>
      </c>
      <c r="L59" s="260">
        <f>'DMI SR Data'!D133</f>
        <v>6531387.892578572</v>
      </c>
      <c r="M59" s="261">
        <f>'DMI SR Data'!E133</f>
        <v>4.2233210558573764E-2</v>
      </c>
      <c r="N59" s="260">
        <f>'DMI SR Data'!F133</f>
        <v>453256801.5438742</v>
      </c>
      <c r="O59" s="260">
        <f>'DMI SR Data'!G133</f>
        <v>27325256.850092113</v>
      </c>
      <c r="P59" s="262">
        <f>'DMI SR Data'!H133</f>
        <v>6.4154104551559454E-2</v>
      </c>
    </row>
    <row r="60" spans="2:16">
      <c r="B60" s="87" t="s">
        <v>171</v>
      </c>
      <c r="C60" s="82">
        <f>'DMI SR Data'!C139</f>
        <v>133150111.1891254</v>
      </c>
      <c r="D60" s="82">
        <f>'DMI SR Data'!D139</f>
        <v>6155850.3551601619</v>
      </c>
      <c r="E60" s="208">
        <f>'DMI SR Data'!E139</f>
        <v>4.8473453168158834E-2</v>
      </c>
      <c r="F60" s="82">
        <f>'DMI SR Data'!F139</f>
        <v>356969987.87326068</v>
      </c>
      <c r="G60" s="82">
        <f>'DMI SR Data'!G139</f>
        <v>23761831.002834857</v>
      </c>
      <c r="H60" s="208">
        <f>'DMI SR Data'!H139</f>
        <v>7.1312272862741125E-2</v>
      </c>
      <c r="I60" s="34"/>
      <c r="J60" s="87" t="s">
        <v>189</v>
      </c>
      <c r="K60" s="259">
        <f>'DMI SR Data'!C134</f>
        <v>128033343.34990086</v>
      </c>
      <c r="L60" s="260">
        <f>'DMI SR Data'!D134</f>
        <v>7166554.6272131503</v>
      </c>
      <c r="M60" s="261">
        <f>'DMI SR Data'!E134</f>
        <v>5.9293001021610892E-2</v>
      </c>
      <c r="N60" s="260">
        <f>'DMI SR Data'!F134</f>
        <v>378117335.06195915</v>
      </c>
      <c r="O60" s="260">
        <f>'DMI SR Data'!G134</f>
        <v>24972546.013148785</v>
      </c>
      <c r="P60" s="262">
        <f>'DMI SR Data'!H134</f>
        <v>7.0714751534100007E-2</v>
      </c>
    </row>
    <row r="61" spans="2:16" ht="15" thickBot="1">
      <c r="B61" s="88" t="s">
        <v>172</v>
      </c>
      <c r="C61" s="89">
        <f>'DMI SR Data'!C140</f>
        <v>16090539.612630973</v>
      </c>
      <c r="D61" s="89">
        <f>'DMI SR Data'!D140</f>
        <v>464011.68115876988</v>
      </c>
      <c r="E61" s="209">
        <f>'DMI SR Data'!E140</f>
        <v>2.9693843904008848E-2</v>
      </c>
      <c r="F61" s="89">
        <f>'DMI SR Data'!F140</f>
        <v>41901247.534277573</v>
      </c>
      <c r="G61" s="89">
        <f>'DMI SR Data'!G140</f>
        <v>2742456.6183198914</v>
      </c>
      <c r="H61" s="209">
        <f>'DMI SR Data'!H140</f>
        <v>7.0034251675587536E-2</v>
      </c>
      <c r="I61" s="34"/>
      <c r="J61" s="87" t="s">
        <v>190</v>
      </c>
      <c r="K61" s="259">
        <f>'DMI SR Data'!C135</f>
        <v>209824291.45864421</v>
      </c>
      <c r="L61" s="260">
        <f>'DMI SR Data'!D135</f>
        <v>8763286.7945578098</v>
      </c>
      <c r="M61" s="261">
        <f>'DMI SR Data'!E135</f>
        <v>4.3585213399279864E-2</v>
      </c>
      <c r="N61" s="260">
        <f>'DMI SR Data'!F135</f>
        <v>643601765.84368014</v>
      </c>
      <c r="O61" s="260">
        <f>'DMI SR Data'!G135</f>
        <v>40282884.240709543</v>
      </c>
      <c r="P61" s="262">
        <f>'DMI SR Data'!H135</f>
        <v>6.6768810771645509E-2</v>
      </c>
    </row>
    <row r="62" spans="2:16" ht="15" thickBot="1">
      <c r="B62" s="34"/>
      <c r="C62" s="34"/>
      <c r="D62" s="38"/>
      <c r="E62" s="34"/>
      <c r="F62" s="34"/>
      <c r="G62" s="38"/>
      <c r="H62" s="34"/>
      <c r="I62" s="34"/>
      <c r="J62" s="87" t="s">
        <v>191</v>
      </c>
      <c r="K62" s="259">
        <f>'DMI SR Data'!C136</f>
        <v>12849479.39669019</v>
      </c>
      <c r="L62" s="260">
        <f>'DMI SR Data'!D136</f>
        <v>593535.94525850005</v>
      </c>
      <c r="M62" s="261">
        <f>'DMI SR Data'!E136</f>
        <v>4.8428417413199275E-2</v>
      </c>
      <c r="N62" s="260">
        <f>'DMI SR Data'!F136</f>
        <v>36562732.062950484</v>
      </c>
      <c r="O62" s="260">
        <f>'DMI SR Data'!G136</f>
        <v>2198272.4631118253</v>
      </c>
      <c r="P62" s="262">
        <f>'DMI SR Data'!H136</f>
        <v>6.3969359294744912E-2</v>
      </c>
    </row>
    <row r="63" spans="2:16" ht="15" thickBot="1">
      <c r="B63" s="388" t="s">
        <v>64</v>
      </c>
      <c r="C63" s="357" t="s">
        <v>240</v>
      </c>
      <c r="D63" s="362"/>
      <c r="E63" s="358"/>
      <c r="F63" s="374" t="s">
        <v>33</v>
      </c>
      <c r="G63" s="374"/>
      <c r="H63" s="374"/>
      <c r="I63" s="34"/>
      <c r="J63" s="88" t="s">
        <v>128</v>
      </c>
      <c r="K63" s="265">
        <f>'DMI SR Data'!C137</f>
        <v>113233983.77630134</v>
      </c>
      <c r="L63" s="266">
        <f>'DMI SR Data'!D137</f>
        <v>4722240.3278701752</v>
      </c>
      <c r="M63" s="267">
        <f>'DMI SR Data'!E137</f>
        <v>4.3518242153342233E-2</v>
      </c>
      <c r="N63" s="266">
        <f>'DMI SR Data'!F137</f>
        <v>331465721.63321322</v>
      </c>
      <c r="O63" s="266">
        <f>'DMI SR Data'!G137</f>
        <v>19747241.450594723</v>
      </c>
      <c r="P63" s="268">
        <f>'DMI SR Data'!H137</f>
        <v>6.3349601342294226E-2</v>
      </c>
    </row>
    <row r="64" spans="2:16" ht="15" thickBot="1">
      <c r="B64" s="389"/>
      <c r="C64" s="35" t="s">
        <v>30</v>
      </c>
      <c r="D64" s="35" t="s">
        <v>36</v>
      </c>
      <c r="E64" s="35" t="s">
        <v>37</v>
      </c>
      <c r="F64" s="35" t="s">
        <v>30</v>
      </c>
      <c r="G64" s="35" t="s">
        <v>36</v>
      </c>
      <c r="H64" s="35" t="s">
        <v>37</v>
      </c>
      <c r="I64" s="34"/>
    </row>
    <row r="65" spans="2:16" ht="15" thickBot="1">
      <c r="B65" s="274" t="s">
        <v>333</v>
      </c>
      <c r="C65" s="275">
        <f>'DMI SR Data'!C67</f>
        <v>1029399.3690166742</v>
      </c>
      <c r="D65" s="275">
        <f>'DMI SR Data'!D67</f>
        <v>60231.256946362322</v>
      </c>
      <c r="E65" s="276">
        <f>'DMI SR Data'!E67</f>
        <v>6.2147377938072956E-2</v>
      </c>
      <c r="F65" s="275">
        <f>'DMI SR Data'!F67</f>
        <v>2953784.0765465456</v>
      </c>
      <c r="G65" s="275">
        <f>'DMI SR Data'!G67</f>
        <v>198143.20323355915</v>
      </c>
      <c r="H65" s="277">
        <f>'DMI SR Data'!H67</f>
        <v>7.1904581309007898E-2</v>
      </c>
      <c r="I65" s="34"/>
      <c r="J65" s="388" t="s">
        <v>324</v>
      </c>
      <c r="K65" s="357" t="s">
        <v>240</v>
      </c>
      <c r="L65" s="362"/>
      <c r="M65" s="358"/>
      <c r="N65" s="375" t="s">
        <v>33</v>
      </c>
      <c r="O65" s="376"/>
      <c r="P65" s="377"/>
    </row>
    <row r="66" spans="2:16" ht="15" thickBot="1">
      <c r="B66" s="87" t="s">
        <v>177</v>
      </c>
      <c r="C66" s="245">
        <f>'DMI SR Data'!C68</f>
        <v>9109948.1489729546</v>
      </c>
      <c r="D66" s="245">
        <f>'DMI SR Data'!D68</f>
        <v>496359.23079413548</v>
      </c>
      <c r="E66" s="269">
        <f>'DMI SR Data'!E68</f>
        <v>5.7625135760377255E-2</v>
      </c>
      <c r="F66" s="245">
        <f>'DMI SR Data'!F68</f>
        <v>26943974.542197481</v>
      </c>
      <c r="G66" s="245">
        <f>'DMI SR Data'!G68</f>
        <v>1665091.2760227099</v>
      </c>
      <c r="H66" s="270">
        <f>'DMI SR Data'!H68</f>
        <v>6.5868862104788442E-2</v>
      </c>
      <c r="I66" s="34"/>
      <c r="J66" s="389"/>
      <c r="K66" s="35" t="s">
        <v>30</v>
      </c>
      <c r="L66" s="35" t="s">
        <v>36</v>
      </c>
      <c r="M66" s="35" t="s">
        <v>37</v>
      </c>
      <c r="N66" s="35" t="s">
        <v>30</v>
      </c>
      <c r="O66" s="35" t="s">
        <v>36</v>
      </c>
      <c r="P66" s="35" t="s">
        <v>37</v>
      </c>
    </row>
    <row r="67" spans="2:16" ht="15" thickBot="1">
      <c r="B67" s="87" t="s">
        <v>173</v>
      </c>
      <c r="C67" s="245">
        <f>'DMI SR Data'!C69</f>
        <v>12294794.362740424</v>
      </c>
      <c r="D67" s="245">
        <f>'DMI SR Data'!D69</f>
        <v>793789.33872053772</v>
      </c>
      <c r="E67" s="269">
        <f>'DMI SR Data'!E69</f>
        <v>6.9019128072955904E-2</v>
      </c>
      <c r="F67" s="245">
        <f>'DMI SR Data'!F69</f>
        <v>33356372.457334105</v>
      </c>
      <c r="G67" s="245">
        <f>'DMI SR Data'!G69</f>
        <v>2664019.9984030314</v>
      </c>
      <c r="H67" s="270">
        <f>'DMI SR Data'!H69</f>
        <v>8.6797517458712628E-2</v>
      </c>
      <c r="I67" s="34"/>
      <c r="J67" s="274" t="s">
        <v>319</v>
      </c>
      <c r="K67" s="275">
        <f>'DMI SR Data'!C129</f>
        <v>64435725.454417035</v>
      </c>
      <c r="L67" s="275">
        <f>'DMI SR Data'!D129</f>
        <v>2853678.5080234557</v>
      </c>
      <c r="M67" s="276">
        <f>'DMI SR Data'!E129</f>
        <v>4.6339455239406836E-2</v>
      </c>
      <c r="N67" s="275">
        <f>'DMI SR Data'!F129</f>
        <v>169988145.8925342</v>
      </c>
      <c r="O67" s="275">
        <f>'DMI SR Data'!G129</f>
        <v>11896576.941085756</v>
      </c>
      <c r="P67" s="277">
        <f>'DMI SR Data'!H129</f>
        <v>7.5251178921118295E-2</v>
      </c>
    </row>
    <row r="68" spans="2:16">
      <c r="B68" s="87" t="s">
        <v>334</v>
      </c>
      <c r="C68" s="245">
        <f>'DMI SR Data'!C70</f>
        <v>10961456.701572711</v>
      </c>
      <c r="D68" s="245">
        <f>'DMI SR Data'!D70</f>
        <v>699454.39099574462</v>
      </c>
      <c r="E68" s="269">
        <f>'DMI SR Data'!E70</f>
        <v>6.8159640762780027E-2</v>
      </c>
      <c r="F68" s="245">
        <f>'DMI SR Data'!F70</f>
        <v>29838810.073066488</v>
      </c>
      <c r="G68" s="245">
        <f>'DMI SR Data'!G70</f>
        <v>2361062.0633477606</v>
      </c>
      <c r="H68" s="270">
        <f>'DMI SR Data'!H70</f>
        <v>8.5926330735425119E-2</v>
      </c>
      <c r="I68" s="34"/>
      <c r="J68" s="87" t="s">
        <v>108</v>
      </c>
      <c r="K68" s="259">
        <f>'DMI SR Data'!C130</f>
        <v>21385808.050608791</v>
      </c>
      <c r="L68" s="245">
        <f>'DMI SR Data'!D130</f>
        <v>1062409.5827167481</v>
      </c>
      <c r="M68" s="269">
        <f>'DMI SR Data'!E130</f>
        <v>5.2275193265299488E-2</v>
      </c>
      <c r="N68" s="245">
        <f>'DMI SR Data'!F130</f>
        <v>57550414.66685015</v>
      </c>
      <c r="O68" s="245">
        <f>'DMI SR Data'!G130</f>
        <v>4378833.1523136944</v>
      </c>
      <c r="P68" s="270">
        <f>'DMI SR Data'!H130</f>
        <v>8.2352885274186841E-2</v>
      </c>
    </row>
    <row r="69" spans="2:16" ht="15" thickBot="1">
      <c r="B69" s="87" t="s">
        <v>335</v>
      </c>
      <c r="C69" s="245">
        <f>'DMI SR Data'!C71</f>
        <v>1333337.6611676877</v>
      </c>
      <c r="D69" s="245">
        <f>'DMI SR Data'!D71</f>
        <v>94334.94772478845</v>
      </c>
      <c r="E69" s="269">
        <f>'DMI SR Data'!E71</f>
        <v>7.6137805592575061E-2</v>
      </c>
      <c r="F69" s="245">
        <f>'DMI SR Data'!F71</f>
        <v>3517562.3842676175</v>
      </c>
      <c r="G69" s="245">
        <f>'DMI SR Data'!G71</f>
        <v>302957.93505525403</v>
      </c>
      <c r="H69" s="270">
        <f>'DMI SR Data'!H71</f>
        <v>9.4244234350351952E-2</v>
      </c>
      <c r="I69" s="34"/>
      <c r="J69" s="220" t="s">
        <v>241</v>
      </c>
      <c r="K69" s="271">
        <f>'DMI SR Data'!C131</f>
        <v>43049917.403808422</v>
      </c>
      <c r="L69" s="89">
        <f>'DMI SR Data'!D131</f>
        <v>1791268.92530673</v>
      </c>
      <c r="M69" s="209">
        <f>'DMI SR Data'!E131</f>
        <v>4.3415598701447816E-2</v>
      </c>
      <c r="N69" s="89">
        <f>'DMI SR Data'!F131</f>
        <v>112437731.22568403</v>
      </c>
      <c r="O69" s="89">
        <f>'DMI SR Data'!G131</f>
        <v>7517743.7887720168</v>
      </c>
      <c r="P69" s="272">
        <f>'DMI SR Data'!H131</f>
        <v>7.1652160588490416E-2</v>
      </c>
    </row>
    <row r="70" spans="2:16" ht="15" thickBot="1">
      <c r="B70" s="87" t="s">
        <v>336</v>
      </c>
      <c r="C70" s="245">
        <f>'DMI SR Data'!C72</f>
        <v>308570610.06730294</v>
      </c>
      <c r="D70" s="245">
        <f>'DMI SR Data'!D72</f>
        <v>19154032.101897776</v>
      </c>
      <c r="E70" s="269">
        <f>'DMI SR Data'!E72</f>
        <v>6.6181530569362601E-2</v>
      </c>
      <c r="F70" s="245">
        <f>'DMI SR Data'!F72</f>
        <v>868747163.24815512</v>
      </c>
      <c r="G70" s="245">
        <f>'DMI SR Data'!G72</f>
        <v>62898559.818910122</v>
      </c>
      <c r="H70" s="270">
        <f>'DMI SR Data'!H72</f>
        <v>7.8052576564938761E-2</v>
      </c>
      <c r="I70" s="34"/>
    </row>
    <row r="71" spans="2:16" ht="15" thickBot="1">
      <c r="B71" s="87" t="s">
        <v>337</v>
      </c>
      <c r="C71" s="245">
        <f>'DMI SR Data'!C73</f>
        <v>568506077.3830241</v>
      </c>
      <c r="D71" s="245">
        <f>'DMI SR Data'!D73</f>
        <v>34198302.246798694</v>
      </c>
      <c r="E71" s="269">
        <f>'DMI SR Data'!E73</f>
        <v>6.4004874789777497E-2</v>
      </c>
      <c r="F71" s="245">
        <f>'DMI SR Data'!F73</f>
        <v>1555954517.6238985</v>
      </c>
      <c r="G71" s="245">
        <f>'DMI SR Data'!G73</f>
        <v>125177657.77355027</v>
      </c>
      <c r="H71" s="270">
        <f>'DMI SR Data'!H73</f>
        <v>8.7489294303126477E-2</v>
      </c>
      <c r="I71" s="34"/>
      <c r="J71" s="388" t="s">
        <v>15</v>
      </c>
      <c r="K71" s="357" t="s">
        <v>240</v>
      </c>
      <c r="L71" s="362"/>
      <c r="M71" s="358"/>
      <c r="N71" s="375" t="s">
        <v>33</v>
      </c>
      <c r="O71" s="376"/>
      <c r="P71" s="377"/>
    </row>
    <row r="72" spans="2:16" ht="15" thickBot="1">
      <c r="B72" s="88" t="s">
        <v>436</v>
      </c>
      <c r="C72" s="221">
        <f>'DMI SR Data'!C74</f>
        <v>42866425.816372119</v>
      </c>
      <c r="D72" s="221">
        <f>'DMI SR Data'!D74</f>
        <v>2119456.1875525713</v>
      </c>
      <c r="E72" s="222">
        <f>'DMI SR Data'!E74</f>
        <v>5.2015062883437609E-2</v>
      </c>
      <c r="F72" s="221">
        <f>'DMI SR Data'!F74</f>
        <v>112767620.34135064</v>
      </c>
      <c r="G72" s="221">
        <f>'DMI SR Data'!G74</f>
        <v>7871027.9043557346</v>
      </c>
      <c r="H72" s="223">
        <f>'DMI SR Data'!H74</f>
        <v>7.5036068584242985E-2</v>
      </c>
      <c r="I72" s="34"/>
      <c r="J72" s="389"/>
      <c r="K72" s="35" t="s">
        <v>30</v>
      </c>
      <c r="L72" s="35" t="s">
        <v>36</v>
      </c>
      <c r="M72" s="35" t="s">
        <v>37</v>
      </c>
      <c r="N72" s="35" t="s">
        <v>30</v>
      </c>
      <c r="O72" s="35" t="s">
        <v>36</v>
      </c>
      <c r="P72" s="35" t="s">
        <v>37</v>
      </c>
    </row>
    <row r="73" spans="2:16" ht="15" thickBot="1">
      <c r="B73" s="247"/>
      <c r="C73" s="61"/>
      <c r="D73" s="61"/>
      <c r="E73" s="62"/>
      <c r="F73" s="61"/>
      <c r="G73" s="61"/>
      <c r="H73" s="62"/>
      <c r="I73" s="34"/>
      <c r="J73" s="274" t="s">
        <v>321</v>
      </c>
      <c r="K73" s="275">
        <f>'DMI SR Data'!C104</f>
        <v>217207872.44744903</v>
      </c>
      <c r="L73" s="275">
        <f>'DMI SR Data'!D104</f>
        <v>8674888.6412960589</v>
      </c>
      <c r="M73" s="276">
        <f>'DMI SR Data'!E104</f>
        <v>4.1599599655467535E-2</v>
      </c>
      <c r="N73" s="275">
        <f>'DMI SR Data'!F104</f>
        <v>670881593.57725513</v>
      </c>
      <c r="O73" s="275">
        <f>'DMI SR Data'!G104</f>
        <v>35425995.081571817</v>
      </c>
      <c r="P73" s="276">
        <f>'DMI SR Data'!H104</f>
        <v>5.5748969975928958E-2</v>
      </c>
    </row>
    <row r="74" spans="2:16" ht="15" thickBot="1">
      <c r="B74" s="391" t="s">
        <v>326</v>
      </c>
      <c r="C74" s="357" t="s">
        <v>240</v>
      </c>
      <c r="D74" s="362"/>
      <c r="E74" s="358"/>
      <c r="F74" s="374" t="s">
        <v>33</v>
      </c>
      <c r="G74" s="374"/>
      <c r="H74" s="374"/>
      <c r="I74" s="34"/>
      <c r="J74" s="87" t="s">
        <v>193</v>
      </c>
      <c r="K74" s="82">
        <f>'DMI SR Data'!C105</f>
        <v>54310235.518670693</v>
      </c>
      <c r="L74" s="82">
        <f>'DMI SR Data'!D105</f>
        <v>2423565.9873357788</v>
      </c>
      <c r="M74" s="208">
        <f>'DMI SR Data'!E105</f>
        <v>4.6708836956131122E-2</v>
      </c>
      <c r="N74" s="82">
        <f>'DMI SR Data'!F105</f>
        <v>169276136.70968893</v>
      </c>
      <c r="O74" s="82">
        <f>'DMI SR Data'!G105</f>
        <v>9035434.5779450834</v>
      </c>
      <c r="P74" s="208">
        <f>'DMI SR Data'!H105</f>
        <v>5.6386638711283792E-2</v>
      </c>
    </row>
    <row r="75" spans="2:16" ht="15" thickBot="1">
      <c r="B75" s="391"/>
      <c r="C75" s="37" t="s">
        <v>30</v>
      </c>
      <c r="D75" s="37" t="s">
        <v>36</v>
      </c>
      <c r="E75" s="37" t="s">
        <v>37</v>
      </c>
      <c r="F75" s="37" t="s">
        <v>30</v>
      </c>
      <c r="G75" s="37" t="s">
        <v>36</v>
      </c>
      <c r="H75" s="37" t="s">
        <v>37</v>
      </c>
      <c r="I75" s="34"/>
      <c r="J75" s="87" t="s">
        <v>194</v>
      </c>
      <c r="K75" s="82">
        <f>'DMI SR Data'!C106</f>
        <v>110978202.41370995</v>
      </c>
      <c r="L75" s="82">
        <f>'DMI SR Data'!D106</f>
        <v>3885014.0923640132</v>
      </c>
      <c r="M75" s="208">
        <f>'DMI SR Data'!E106</f>
        <v>3.6276948639408911E-2</v>
      </c>
      <c r="N75" s="82">
        <f>'DMI SR Data'!F106</f>
        <v>345543395.53245473</v>
      </c>
      <c r="O75" s="82">
        <f>'DMI SR Data'!G106</f>
        <v>16780520.768922985</v>
      </c>
      <c r="P75" s="208">
        <f>'DMI SR Data'!H106</f>
        <v>5.1041410259575863E-2</v>
      </c>
    </row>
    <row r="76" spans="2:16" ht="15" thickBot="1">
      <c r="B76" s="274" t="s">
        <v>325</v>
      </c>
      <c r="C76" s="275">
        <f>'DMI SR Data'!C73</f>
        <v>568506077.3830241</v>
      </c>
      <c r="D76" s="275">
        <f>'DMI SR Data'!D73</f>
        <v>34198302.246798694</v>
      </c>
      <c r="E76" s="276">
        <f>'DMI SR Data'!E73</f>
        <v>6.4004874789777497E-2</v>
      </c>
      <c r="F76" s="275">
        <f>'DMI SR Data'!F73</f>
        <v>1555954517.6238985</v>
      </c>
      <c r="G76" s="275">
        <f>'DMI SR Data'!G73</f>
        <v>125177657.77355027</v>
      </c>
      <c r="H76" s="276">
        <f>'DMI SR Data'!H73</f>
        <v>8.7489294303126477E-2</v>
      </c>
      <c r="I76" s="34"/>
      <c r="J76" s="87" t="s">
        <v>195</v>
      </c>
      <c r="K76" s="82">
        <f>'DMI SR Data'!C107</f>
        <v>30331896.682012599</v>
      </c>
      <c r="L76" s="82">
        <f>'DMI SR Data'!D107</f>
        <v>1568082.4162276983</v>
      </c>
      <c r="M76" s="208">
        <f>'DMI SR Data'!E107</f>
        <v>5.4515802450197361E-2</v>
      </c>
      <c r="N76" s="82">
        <f>'DMI SR Data'!F107</f>
        <v>89124689.635023728</v>
      </c>
      <c r="O76" s="82">
        <f>'DMI SR Data'!G107</f>
        <v>6192883.6925116479</v>
      </c>
      <c r="P76" s="208">
        <f>'DMI SR Data'!H107</f>
        <v>7.4674410163026284E-2</v>
      </c>
    </row>
    <row r="77" spans="2:16">
      <c r="B77" s="87" t="s">
        <v>174</v>
      </c>
      <c r="C77" s="82">
        <f>'DMI SR Data'!C74</f>
        <v>42866425.816372119</v>
      </c>
      <c r="D77" s="82">
        <f>'DMI SR Data'!D74</f>
        <v>2119456.1875525713</v>
      </c>
      <c r="E77" s="208">
        <f>'DMI SR Data'!E74</f>
        <v>5.2015062883437609E-2</v>
      </c>
      <c r="F77" s="82">
        <f>'DMI SR Data'!F74</f>
        <v>112767620.34135064</v>
      </c>
      <c r="G77" s="82">
        <f>'DMI SR Data'!G74</f>
        <v>7871027.9043557346</v>
      </c>
      <c r="H77" s="208">
        <f>'DMI SR Data'!H74</f>
        <v>7.5036068584242985E-2</v>
      </c>
      <c r="I77" s="34"/>
      <c r="J77" s="87" t="s">
        <v>196</v>
      </c>
      <c r="K77" s="82">
        <f>'DMI SR Data'!C108</f>
        <v>12593035.347159965</v>
      </c>
      <c r="L77" s="82">
        <f>'DMI SR Data'!D108</f>
        <v>485412.15006491728</v>
      </c>
      <c r="M77" s="208">
        <f>'DMI SR Data'!E108</f>
        <v>4.0091448351430449E-2</v>
      </c>
      <c r="N77" s="82">
        <f>'DMI SR Data'!F108</f>
        <v>39457792.349143617</v>
      </c>
      <c r="O77" s="82">
        <f>'DMI SR Data'!G108</f>
        <v>1937235.9704150856</v>
      </c>
      <c r="P77" s="208">
        <f>'DMI SR Data'!H108</f>
        <v>5.1631323130201759E-2</v>
      </c>
    </row>
    <row r="78" spans="2:16" ht="15" thickBot="1">
      <c r="B78" s="87" t="s">
        <v>175</v>
      </c>
      <c r="C78" s="82">
        <f>'DMI SR Data'!C75</f>
        <v>106088620.89814478</v>
      </c>
      <c r="D78" s="82">
        <f>'DMI SR Data'!D75</f>
        <v>6379071.9364863485</v>
      </c>
      <c r="E78" s="208">
        <f>'DMI SR Data'!E75</f>
        <v>6.3976539889266867E-2</v>
      </c>
      <c r="F78" s="82">
        <f>'DMI SR Data'!F75</f>
        <v>290826775.65962106</v>
      </c>
      <c r="G78" s="82">
        <f>'DMI SR Data'!G75</f>
        <v>23159928.943820626</v>
      </c>
      <c r="H78" s="208">
        <f>'DMI SR Data'!H75</f>
        <v>8.6525205597879115E-2</v>
      </c>
      <c r="I78" s="34"/>
      <c r="J78" s="88" t="s">
        <v>197</v>
      </c>
      <c r="K78" s="89">
        <f>'DMI SR Data'!C109</f>
        <v>8994502.4858993795</v>
      </c>
      <c r="L78" s="89">
        <f>'DMI SR Data'!D109</f>
        <v>312813.99530462548</v>
      </c>
      <c r="M78" s="209">
        <f>'DMI SR Data'!E109</f>
        <v>3.6031469643665555E-2</v>
      </c>
      <c r="N78" s="89">
        <f>'DMI SR Data'!F109</f>
        <v>27479579.350943986</v>
      </c>
      <c r="O78" s="89">
        <f>'DMI SR Data'!G109</f>
        <v>1479920.0717770346</v>
      </c>
      <c r="P78" s="209">
        <f>'DMI SR Data'!H109</f>
        <v>5.6920748686997882E-2</v>
      </c>
    </row>
    <row r="79" spans="2:16" ht="15" thickBot="1">
      <c r="B79" s="87" t="s">
        <v>176</v>
      </c>
      <c r="C79" s="82">
        <f>'DMI SR Data'!C76</f>
        <v>42758100.457251787</v>
      </c>
      <c r="D79" s="82">
        <f>'DMI SR Data'!D76</f>
        <v>3180320.9868415669</v>
      </c>
      <c r="E79" s="208">
        <f>'DMI SR Data'!E76</f>
        <v>8.0356225877181664E-2</v>
      </c>
      <c r="F79" s="82">
        <f>'DMI SR Data'!F76</f>
        <v>112589637.11272594</v>
      </c>
      <c r="G79" s="82">
        <f>'DMI SR Data'!G76</f>
        <v>11392873.541687995</v>
      </c>
      <c r="H79" s="208">
        <f>'DMI SR Data'!H76</f>
        <v>0.11258140220749692</v>
      </c>
      <c r="I79" s="34"/>
    </row>
    <row r="80" spans="2:16" ht="15" thickBot="1">
      <c r="B80" s="87" t="s">
        <v>154</v>
      </c>
      <c r="C80" s="82">
        <f>'DMI SR Data'!C77</f>
        <v>119773822.56572212</v>
      </c>
      <c r="D80" s="82">
        <f>'DMI SR Data'!D77</f>
        <v>6565084.9088052809</v>
      </c>
      <c r="E80" s="208">
        <f>'DMI SR Data'!E77</f>
        <v>5.7990973529808337E-2</v>
      </c>
      <c r="F80" s="82">
        <f>'DMI SR Data'!F77</f>
        <v>333177507.47151792</v>
      </c>
      <c r="G80" s="82">
        <f>'DMI SR Data'!G77</f>
        <v>24472345.992340267</v>
      </c>
      <c r="H80" s="208">
        <f>'DMI SR Data'!H77</f>
        <v>7.9274171753655434E-2</v>
      </c>
      <c r="I80" s="34"/>
      <c r="J80" s="388" t="s">
        <v>329</v>
      </c>
      <c r="K80" s="357" t="s">
        <v>240</v>
      </c>
      <c r="L80" s="362"/>
      <c r="M80" s="358"/>
      <c r="N80" s="375" t="s">
        <v>33</v>
      </c>
      <c r="O80" s="376"/>
      <c r="P80" s="377"/>
    </row>
    <row r="81" spans="2:16" ht="15" thickBot="1">
      <c r="B81" s="87" t="s">
        <v>178</v>
      </c>
      <c r="C81" s="82">
        <f>'DMI SR Data'!C78</f>
        <v>56340148.306620441</v>
      </c>
      <c r="D81" s="82">
        <f>'DMI SR Data'!D78</f>
        <v>3743022.3084937409</v>
      </c>
      <c r="E81" s="208">
        <f>'DMI SR Data'!E78</f>
        <v>7.1164008250698949E-2</v>
      </c>
      <c r="F81" s="82">
        <f>'DMI SR Data'!F78</f>
        <v>154185450.44292575</v>
      </c>
      <c r="G81" s="82">
        <f>'DMI SR Data'!G78</f>
        <v>13262212.952356786</v>
      </c>
      <c r="H81" s="208">
        <f>'DMI SR Data'!H78</f>
        <v>9.4109482499253078E-2</v>
      </c>
      <c r="I81" s="34"/>
      <c r="J81" s="389"/>
      <c r="K81" s="35" t="s">
        <v>30</v>
      </c>
      <c r="L81" s="35" t="s">
        <v>36</v>
      </c>
      <c r="M81" s="35" t="s">
        <v>37</v>
      </c>
      <c r="N81" s="35" t="s">
        <v>30</v>
      </c>
      <c r="O81" s="35" t="s">
        <v>36</v>
      </c>
      <c r="P81" s="35" t="s">
        <v>37</v>
      </c>
    </row>
    <row r="82" spans="2:16" ht="15" thickBot="1">
      <c r="B82" s="87" t="s">
        <v>156</v>
      </c>
      <c r="C82" s="82">
        <f>'DMI SR Data'!C79</f>
        <v>70499144.317834124</v>
      </c>
      <c r="D82" s="82">
        <f>'DMI SR Data'!D79</f>
        <v>5226959.5687563568</v>
      </c>
      <c r="E82" s="208">
        <f>'DMI SR Data'!E79</f>
        <v>8.0079433358176494E-2</v>
      </c>
      <c r="F82" s="82">
        <f>'DMI SR Data'!F79</f>
        <v>190733635.62102443</v>
      </c>
      <c r="G82" s="82">
        <f>'DMI SR Data'!G79</f>
        <v>18064663.626022369</v>
      </c>
      <c r="H82" s="208">
        <f>'DMI SR Data'!H79</f>
        <v>0.10462020719359616</v>
      </c>
      <c r="I82" s="34"/>
      <c r="J82" s="274" t="s">
        <v>330</v>
      </c>
      <c r="K82" s="275">
        <f>'DMI SR Data'!C101</f>
        <v>120649115.93959346</v>
      </c>
      <c r="L82" s="275">
        <f>'DMI SR Data'!D101</f>
        <v>6223003.3439932913</v>
      </c>
      <c r="M82" s="276">
        <f>'DMI SR Data'!E101</f>
        <v>5.4384468744353494E-2</v>
      </c>
      <c r="N82" s="275">
        <f>'DMI SR Data'!F101</f>
        <v>325252000.4995743</v>
      </c>
      <c r="O82" s="275">
        <f>'DMI SR Data'!G101</f>
        <v>22946258.049121916</v>
      </c>
      <c r="P82" s="277">
        <f>'DMI SR Data'!H101</f>
        <v>7.5904142154635992E-2</v>
      </c>
    </row>
    <row r="83" spans="2:16">
      <c r="B83" s="87" t="s">
        <v>179</v>
      </c>
      <c r="C83" s="82">
        <f>'DMI SR Data'!C80</f>
        <v>110905875.49922536</v>
      </c>
      <c r="D83" s="82">
        <f>'DMI SR Data'!D80</f>
        <v>5857663.8384919167</v>
      </c>
      <c r="E83" s="208">
        <f>'DMI SR Data'!E80</f>
        <v>5.5761671197316398E-2</v>
      </c>
      <c r="F83" s="82">
        <f>'DMI SR Data'!F80</f>
        <v>312256513.92373341</v>
      </c>
      <c r="G83" s="82">
        <f>'DMI SR Data'!G80</f>
        <v>22678964.731388807</v>
      </c>
      <c r="H83" s="208">
        <f>'DMI SR Data'!H80</f>
        <v>7.8317413745099679E-2</v>
      </c>
      <c r="I83" s="34"/>
      <c r="J83" s="87" t="s">
        <v>188</v>
      </c>
      <c r="K83" s="259">
        <f>'DMI SR Data'!C102</f>
        <v>34515729.607118413</v>
      </c>
      <c r="L83" s="245">
        <f>'DMI SR Data'!D102</f>
        <v>1235532.1678490378</v>
      </c>
      <c r="M83" s="269">
        <f>'DMI SR Data'!E102</f>
        <v>3.712514536921456E-2</v>
      </c>
      <c r="N83" s="245">
        <f>'DMI SR Data'!F102</f>
        <v>93890052.884052977</v>
      </c>
      <c r="O83" s="245">
        <f>'DMI SR Data'!G102</f>
        <v>5566699.8757818937</v>
      </c>
      <c r="P83" s="270">
        <f>'DMI SR Data'!H102</f>
        <v>6.3026364898766896E-2</v>
      </c>
    </row>
    <row r="84" spans="2:16" ht="15" thickBot="1">
      <c r="B84" s="88" t="s">
        <v>180</v>
      </c>
      <c r="C84" s="89">
        <f>'DMI SR Data'!C81</f>
        <v>19273939.52194019</v>
      </c>
      <c r="D84" s="89">
        <f>'DMI SR Data'!D81</f>
        <v>1126722.5113780499</v>
      </c>
      <c r="E84" s="209">
        <f>'DMI SR Data'!E81</f>
        <v>6.2087895390365848E-2</v>
      </c>
      <c r="F84" s="89">
        <f>'DMI SR Data'!F81</f>
        <v>49417377.050999358</v>
      </c>
      <c r="G84" s="89">
        <f>'DMI SR Data'!G81</f>
        <v>4275640.0815776587</v>
      </c>
      <c r="H84" s="209">
        <f>'DMI SR Data'!H81</f>
        <v>9.4715896388167561E-2</v>
      </c>
      <c r="I84" s="34"/>
      <c r="J84" s="88" t="s">
        <v>331</v>
      </c>
      <c r="K84" s="271">
        <f>'DMI SR Data'!C103</f>
        <v>86133386.332478732</v>
      </c>
      <c r="L84" s="89">
        <f>'DMI SR Data'!D103</f>
        <v>4987471.1761438102</v>
      </c>
      <c r="M84" s="209">
        <f>'DMI SR Data'!E103</f>
        <v>6.146299744768418E-2</v>
      </c>
      <c r="N84" s="89">
        <f>'DMI SR Data'!F103</f>
        <v>231361947.61552128</v>
      </c>
      <c r="O84" s="89">
        <f>'DMI SR Data'!G103</f>
        <v>17379558.173340052</v>
      </c>
      <c r="P84" s="272">
        <f>'DMI SR Data'!H103</f>
        <v>8.1219572408018498E-2</v>
      </c>
    </row>
    <row r="85" spans="2:16" ht="15" thickBot="1">
      <c r="B85" s="203"/>
      <c r="C85" s="34"/>
      <c r="D85" s="38"/>
      <c r="E85" s="34"/>
      <c r="F85" s="34"/>
      <c r="G85" s="38"/>
      <c r="H85" s="34"/>
      <c r="I85" s="34"/>
      <c r="J85" s="247"/>
      <c r="K85" s="65"/>
      <c r="L85" s="65"/>
      <c r="M85" s="251"/>
      <c r="N85" s="65"/>
      <c r="O85" s="65"/>
      <c r="P85" s="251"/>
    </row>
    <row r="86" spans="2:16" ht="15" thickBot="1">
      <c r="B86" s="397" t="s">
        <v>65</v>
      </c>
      <c r="C86" s="357" t="s">
        <v>240</v>
      </c>
      <c r="D86" s="362"/>
      <c r="E86" s="358"/>
      <c r="F86" s="374" t="s">
        <v>33</v>
      </c>
      <c r="G86" s="374"/>
      <c r="H86" s="374"/>
      <c r="I86" s="34"/>
      <c r="J86" s="392" t="s">
        <v>422</v>
      </c>
      <c r="K86" s="394" t="s">
        <v>94</v>
      </c>
      <c r="L86" s="395"/>
      <c r="M86" s="396"/>
      <c r="N86" s="394" t="s">
        <v>33</v>
      </c>
      <c r="O86" s="395"/>
      <c r="P86" s="396"/>
    </row>
    <row r="87" spans="2:16" ht="15" thickBot="1">
      <c r="B87" s="398"/>
      <c r="C87" s="35" t="s">
        <v>30</v>
      </c>
      <c r="D87" s="35" t="s">
        <v>36</v>
      </c>
      <c r="E87" s="35" t="s">
        <v>37</v>
      </c>
      <c r="F87" s="35" t="s">
        <v>30</v>
      </c>
      <c r="G87" s="35" t="s">
        <v>36</v>
      </c>
      <c r="H87" s="35" t="s">
        <v>37</v>
      </c>
      <c r="I87" s="34"/>
      <c r="J87" s="393"/>
      <c r="K87" s="257" t="s">
        <v>30</v>
      </c>
      <c r="L87" s="37" t="s">
        <v>36</v>
      </c>
      <c r="M87" s="37" t="s">
        <v>37</v>
      </c>
      <c r="N87" s="256" t="s">
        <v>30</v>
      </c>
      <c r="O87" s="256" t="s">
        <v>36</v>
      </c>
      <c r="P87" s="258" t="s">
        <v>37</v>
      </c>
    </row>
    <row r="88" spans="2:16" ht="15" thickBot="1">
      <c r="B88" s="279" t="s">
        <v>14</v>
      </c>
      <c r="C88" s="275">
        <f>'DMI SR Data'!C90</f>
        <v>435678668.79039139</v>
      </c>
      <c r="D88" s="275">
        <f>'DMI SR Data'!D90</f>
        <v>22193482.945426762</v>
      </c>
      <c r="E88" s="276">
        <f>'DMI SR Data'!E90</f>
        <v>5.3674191253246399E-2</v>
      </c>
      <c r="F88" s="275">
        <f>'DMI SR Data'!F90</f>
        <v>1156669912.3224473</v>
      </c>
      <c r="G88" s="275">
        <f>'DMI SR Data'!G90</f>
        <v>82772246.28119278</v>
      </c>
      <c r="H88" s="277">
        <f>'DMI SR Data'!H90</f>
        <v>7.7076474694575806E-2</v>
      </c>
      <c r="I88" s="34"/>
      <c r="J88" s="278" t="s">
        <v>17</v>
      </c>
      <c r="K88" s="275">
        <f>'DMI SR Data'!C112</f>
        <v>234427855.50145206</v>
      </c>
      <c r="L88" s="275">
        <f>'DMI SR Data'!D112</f>
        <v>15832666.162775785</v>
      </c>
      <c r="M88" s="276">
        <f>'DMI SR Data'!E112</f>
        <v>7.2429161001552264E-2</v>
      </c>
      <c r="N88" s="275">
        <f>'DMI SR Data'!F112</f>
        <v>627515525.07078195</v>
      </c>
      <c r="O88" s="275">
        <f>'DMI SR Data'!G112</f>
        <v>48042627.830749035</v>
      </c>
      <c r="P88" s="277">
        <f>'DMI SR Data'!H112</f>
        <v>8.2907463074754495E-2</v>
      </c>
    </row>
    <row r="89" spans="2:16">
      <c r="B89" s="248" t="s">
        <v>181</v>
      </c>
      <c r="C89" s="259">
        <f>'DMI SR Data'!C91</f>
        <v>25459258.368392542</v>
      </c>
      <c r="D89" s="245">
        <f>'DMI SR Data'!D91</f>
        <v>1708943.7500956692</v>
      </c>
      <c r="E89" s="269">
        <f>'DMI SR Data'!E91</f>
        <v>7.1954573131386035E-2</v>
      </c>
      <c r="F89" s="245">
        <f>'DMI SR Data'!F91</f>
        <v>64431955.182590306</v>
      </c>
      <c r="G89" s="245">
        <f>'DMI SR Data'!G91</f>
        <v>6410454.1055880859</v>
      </c>
      <c r="H89" s="270">
        <f>'DMI SR Data'!H91</f>
        <v>0.11048411341651716</v>
      </c>
      <c r="J89" s="263" t="s">
        <v>417</v>
      </c>
      <c r="K89" s="259">
        <f>'DMI SR Data'!C113</f>
        <v>24257690.757750548</v>
      </c>
      <c r="L89" s="245">
        <f>'DMI SR Data'!D113</f>
        <v>1919277.8873100393</v>
      </c>
      <c r="M89" s="269">
        <f>'DMI SR Data'!E113</f>
        <v>8.5918274428965352E-2</v>
      </c>
      <c r="N89" s="245">
        <f>'DMI SR Data'!F113</f>
        <v>66370871.454280689</v>
      </c>
      <c r="O89" s="245">
        <f>'DMI SR Data'!G113</f>
        <v>5805712.4399837255</v>
      </c>
      <c r="P89" s="270">
        <f>'DMI SR Data'!H113</f>
        <v>9.5858948188565538E-2</v>
      </c>
    </row>
    <row r="90" spans="2:16">
      <c r="B90" s="248" t="s">
        <v>182</v>
      </c>
      <c r="C90" s="259">
        <f>'DMI SR Data'!C92</f>
        <v>138576006.39950895</v>
      </c>
      <c r="D90" s="245">
        <f>'DMI SR Data'!D92</f>
        <v>5177594.6209648103</v>
      </c>
      <c r="E90" s="269">
        <f>'DMI SR Data'!E92</f>
        <v>3.8813015476977193E-2</v>
      </c>
      <c r="F90" s="245">
        <f>'DMI SR Data'!F92</f>
        <v>377298939.69264847</v>
      </c>
      <c r="G90" s="245">
        <f>'DMI SR Data'!G92</f>
        <v>23468629.103092909</v>
      </c>
      <c r="H90" s="270">
        <f>'DMI SR Data'!H92</f>
        <v>6.6327356364663179E-2</v>
      </c>
      <c r="J90" s="263" t="s">
        <v>418</v>
      </c>
      <c r="K90" s="259">
        <f>'DMI SR Data'!C114</f>
        <v>96838087.683300018</v>
      </c>
      <c r="L90" s="245">
        <f>'DMI SR Data'!D114</f>
        <v>5738484.5739693791</v>
      </c>
      <c r="M90" s="269">
        <f>'DMI SR Data'!E114</f>
        <v>6.299132354158006E-2</v>
      </c>
      <c r="N90" s="245">
        <f>'DMI SR Data'!F114</f>
        <v>255764736.0784584</v>
      </c>
      <c r="O90" s="245">
        <f>'DMI SR Data'!G114</f>
        <v>18200258.167082906</v>
      </c>
      <c r="P90" s="270">
        <f>'DMI SR Data'!H114</f>
        <v>7.6611866921756686E-2</v>
      </c>
    </row>
    <row r="91" spans="2:16" ht="15.5">
      <c r="B91" s="248" t="s">
        <v>416</v>
      </c>
      <c r="C91" s="259">
        <f>'DMI SR Data'!C93</f>
        <v>39214537.472353078</v>
      </c>
      <c r="D91" s="245">
        <f>'DMI SR Data'!D93</f>
        <v>2447853.7424168512</v>
      </c>
      <c r="E91" s="269">
        <f>'DMI SR Data'!E93</f>
        <v>6.6578040064672897E-2</v>
      </c>
      <c r="F91" s="245">
        <f>'DMI SR Data'!F93</f>
        <v>101934363.83249682</v>
      </c>
      <c r="G91" s="245">
        <f>'DMI SR Data'!G93</f>
        <v>8185633.7743855864</v>
      </c>
      <c r="H91" s="270">
        <f>'DMI SR Data'!H93</f>
        <v>8.7314609694570014E-2</v>
      </c>
      <c r="I91" s="235"/>
      <c r="J91" s="263" t="s">
        <v>419</v>
      </c>
      <c r="K91" s="259">
        <f>'DMI SR Data'!C115</f>
        <v>53568886.361822627</v>
      </c>
      <c r="L91" s="245">
        <f>'DMI SR Data'!D115</f>
        <v>3634766.3193198219</v>
      </c>
      <c r="M91" s="269">
        <f>'DMI SR Data'!E115</f>
        <v>7.2791236057148698E-2</v>
      </c>
      <c r="N91" s="245">
        <f>'DMI SR Data'!F115</f>
        <v>144220137.54915553</v>
      </c>
      <c r="O91" s="245">
        <f>'DMI SR Data'!G115</f>
        <v>11288725.840307206</v>
      </c>
      <c r="P91" s="270">
        <f>'DMI SR Data'!H115</f>
        <v>8.4921432001581559E-2</v>
      </c>
    </row>
    <row r="92" spans="2:16" ht="15" thickBot="1">
      <c r="B92" s="248" t="s">
        <v>183</v>
      </c>
      <c r="C92" s="259">
        <f>'DMI SR Data'!C94</f>
        <v>32195294.506743193</v>
      </c>
      <c r="D92" s="245">
        <f>'DMI SR Data'!D94</f>
        <v>1880115.7226004377</v>
      </c>
      <c r="E92" s="269">
        <f>'DMI SR Data'!E94</f>
        <v>6.2018955454219107E-2</v>
      </c>
      <c r="F92" s="245">
        <f>'DMI SR Data'!F94</f>
        <v>82411176.080272377</v>
      </c>
      <c r="G92" s="245">
        <f>'DMI SR Data'!G94</f>
        <v>6641558.0714794099</v>
      </c>
      <c r="H92" s="270">
        <f>'DMI SR Data'!H94</f>
        <v>8.7654633163237877E-2</v>
      </c>
      <c r="I92" s="34"/>
      <c r="J92" s="264" t="s">
        <v>420</v>
      </c>
      <c r="K92" s="271">
        <f>'DMI SR Data'!C116</f>
        <v>59763190.698578723</v>
      </c>
      <c r="L92" s="89">
        <f>'DMI SR Data'!D116</f>
        <v>4540137.3821665794</v>
      </c>
      <c r="M92" s="209">
        <f>'DMI SR Data'!E116</f>
        <v>8.2214530155601928E-2</v>
      </c>
      <c r="N92" s="89">
        <f>'DMI SR Data'!F116</f>
        <v>161159779.98888734</v>
      </c>
      <c r="O92" s="89">
        <f>'DMI SR Data'!G116</f>
        <v>12747931.383375227</v>
      </c>
      <c r="P92" s="272">
        <f>'DMI SR Data'!H116</f>
        <v>8.589564447283464E-2</v>
      </c>
    </row>
    <row r="93" spans="2:16" ht="15" thickBot="1">
      <c r="B93" s="248" t="s">
        <v>184</v>
      </c>
      <c r="C93" s="259">
        <f>'DMI SR Data'!C95</f>
        <v>78941350.523640692</v>
      </c>
      <c r="D93" s="245">
        <f>'DMI SR Data'!D95</f>
        <v>3397343.7497692555</v>
      </c>
      <c r="E93" s="269">
        <f>'DMI SR Data'!E95</f>
        <v>4.4971717742462954E-2</v>
      </c>
      <c r="F93" s="245">
        <f>'DMI SR Data'!F95</f>
        <v>215426553.29026031</v>
      </c>
      <c r="G93" s="245">
        <f>'DMI SR Data'!G95</f>
        <v>11357183.124179929</v>
      </c>
      <c r="H93" s="270">
        <f>'DMI SR Data'!H95</f>
        <v>5.5653541317528289E-2</v>
      </c>
      <c r="I93" s="36"/>
    </row>
    <row r="94" spans="2:16" ht="15" thickBot="1">
      <c r="B94" s="248" t="s">
        <v>185</v>
      </c>
      <c r="C94" s="259">
        <f>'DMI SR Data'!C96</f>
        <v>65734417.63146928</v>
      </c>
      <c r="D94" s="245">
        <f>'DMI SR Data'!D96</f>
        <v>4797163.7158376127</v>
      </c>
      <c r="E94" s="269">
        <f>'DMI SR Data'!E96</f>
        <v>7.8723004526579779E-2</v>
      </c>
      <c r="F94" s="245">
        <f>'DMI SR Data'!F96</f>
        <v>168867463.16597724</v>
      </c>
      <c r="G94" s="245">
        <f>'DMI SR Data'!G96</f>
        <v>15587229.803163141</v>
      </c>
      <c r="H94" s="270">
        <f>'DMI SR Data'!H96</f>
        <v>0.10169106257992307</v>
      </c>
      <c r="I94" s="34"/>
      <c r="J94" s="388" t="s">
        <v>66</v>
      </c>
      <c r="K94" s="357" t="s">
        <v>240</v>
      </c>
      <c r="L94" s="362"/>
      <c r="M94" s="358"/>
      <c r="N94" s="375" t="s">
        <v>33</v>
      </c>
      <c r="O94" s="376"/>
      <c r="P94" s="377"/>
    </row>
    <row r="95" spans="2:16" ht="15" thickBot="1">
      <c r="B95" s="248" t="s">
        <v>186</v>
      </c>
      <c r="C95" s="259">
        <f>'DMI SR Data'!C97</f>
        <v>24381356.345158037</v>
      </c>
      <c r="D95" s="245">
        <f>'DMI SR Data'!D97</f>
        <v>1349555.8142508864</v>
      </c>
      <c r="E95" s="269">
        <f>'DMI SR Data'!E97</f>
        <v>5.8595323993010096E-2</v>
      </c>
      <c r="F95" s="245">
        <f>'DMI SR Data'!F97</f>
        <v>64530582.957502015</v>
      </c>
      <c r="G95" s="245">
        <f>'DMI SR Data'!G97</f>
        <v>5411507.2471066117</v>
      </c>
      <c r="H95" s="270">
        <f>'DMI SR Data'!H97</f>
        <v>9.1535721458430391E-2</v>
      </c>
      <c r="I95" s="34"/>
      <c r="J95" s="389"/>
      <c r="K95" s="35" t="s">
        <v>30</v>
      </c>
      <c r="L95" s="35" t="s">
        <v>36</v>
      </c>
      <c r="M95" s="35" t="s">
        <v>37</v>
      </c>
      <c r="N95" s="35" t="s">
        <v>30</v>
      </c>
      <c r="O95" s="35" t="s">
        <v>36</v>
      </c>
      <c r="P95" s="35" t="s">
        <v>37</v>
      </c>
    </row>
    <row r="96" spans="2:16" ht="15" thickBot="1">
      <c r="B96" s="248" t="s">
        <v>187</v>
      </c>
      <c r="C96" s="259">
        <f>'DMI SR Data'!C98</f>
        <v>10491860.260020697</v>
      </c>
      <c r="D96" s="245">
        <f>'DMI SR Data'!D98</f>
        <v>647092.06767233275</v>
      </c>
      <c r="E96" s="269">
        <f>'DMI SR Data'!E98</f>
        <v>6.5729538271431437E-2</v>
      </c>
      <c r="F96" s="245">
        <f>'DMI SR Data'!F98</f>
        <v>27245660.631784603</v>
      </c>
      <c r="G96" s="245">
        <f>'DMI SR Data'!G98</f>
        <v>2206006.9686828628</v>
      </c>
      <c r="H96" s="270">
        <f>'DMI SR Data'!H98</f>
        <v>8.8100538384587132E-2</v>
      </c>
      <c r="I96" s="34"/>
      <c r="J96" s="274" t="s">
        <v>16</v>
      </c>
      <c r="K96" s="275">
        <f>'DMI SR Data'!C110</f>
        <v>418546637.37408853</v>
      </c>
      <c r="L96" s="275">
        <f>'DMI SR Data'!D110</f>
        <v>9193470.7234889865</v>
      </c>
      <c r="M96" s="276">
        <f>'DMI SR Data'!E110</f>
        <v>2.245853085420494E-2</v>
      </c>
      <c r="N96" s="275">
        <f>'DMI SR Data'!F110</f>
        <v>1188346046.210109</v>
      </c>
      <c r="O96" s="275">
        <f>'DMI SR Data'!G110</f>
        <v>53619855.248159885</v>
      </c>
      <c r="P96" s="277">
        <f>'DMI SR Data'!H110</f>
        <v>4.7253562731908359E-2</v>
      </c>
    </row>
    <row r="97" spans="2:16" ht="15" thickBot="1">
      <c r="B97" s="249" t="s">
        <v>123</v>
      </c>
      <c r="C97" s="259">
        <f>'DMI SR Data'!C99</f>
        <v>10490532.0408269</v>
      </c>
      <c r="D97" s="245">
        <f>'DMI SR Data'!D99</f>
        <v>362306.41537098214</v>
      </c>
      <c r="E97" s="269">
        <f>'DMI SR Data'!E99</f>
        <v>3.5771953426903744E-2</v>
      </c>
      <c r="F97" s="245">
        <f>'DMI SR Data'!F99</f>
        <v>26801917.265675765</v>
      </c>
      <c r="G97" s="245">
        <f>'DMI SR Data'!G99</f>
        <v>1575821.2630879506</v>
      </c>
      <c r="H97" s="270">
        <f>'DMI SR Data'!H99</f>
        <v>6.246790081692765E-2</v>
      </c>
      <c r="I97" s="34"/>
      <c r="J97" s="274" t="s">
        <v>18</v>
      </c>
      <c r="K97" s="275">
        <f>'DMI SR Data'!C117</f>
        <v>21306588.290144738</v>
      </c>
      <c r="L97" s="275">
        <f>'DMI SR Data'!D117</f>
        <v>1006176.4377561174</v>
      </c>
      <c r="M97" s="276">
        <f>'DMI SR Data'!E117</f>
        <v>4.9564336185510788E-2</v>
      </c>
      <c r="N97" s="275">
        <f>'DMI SR Data'!F117</f>
        <v>62388365.859136268</v>
      </c>
      <c r="O97" s="275">
        <f>'DMI SR Data'!G117</f>
        <v>3646167.1481674463</v>
      </c>
      <c r="P97" s="277">
        <f>'DMI SR Data'!H117</f>
        <v>6.2070661776005405E-2</v>
      </c>
    </row>
    <row r="98" spans="2:16" ht="15" thickBot="1">
      <c r="B98" s="250" t="s">
        <v>414</v>
      </c>
      <c r="C98" s="271">
        <f>'DMI SR Data'!C100</f>
        <v>10194055.242306974</v>
      </c>
      <c r="D98" s="89">
        <f>'DMI SR Data'!D100</f>
        <v>425513.34645638242</v>
      </c>
      <c r="E98" s="209">
        <f>'DMI SR Data'!E100</f>
        <v>4.3559555867506573E-2</v>
      </c>
      <c r="F98" s="89">
        <f>'DMI SR Data'!F100</f>
        <v>27721300.223239653</v>
      </c>
      <c r="G98" s="89">
        <f>'DMI SR Data'!G100</f>
        <v>1928222.8204266168</v>
      </c>
      <c r="H98" s="272">
        <f>'DMI SR Data'!H100</f>
        <v>7.4757377350262263E-2</v>
      </c>
      <c r="I98" s="34"/>
      <c r="J98" s="274" t="s">
        <v>322</v>
      </c>
      <c r="K98" s="275">
        <f>'DMI SR Data'!C119</f>
        <v>74604481.480308115</v>
      </c>
      <c r="L98" s="275">
        <f>'DMI SR Data'!D119</f>
        <v>4637565.8522656411</v>
      </c>
      <c r="M98" s="276">
        <f>'DMI SR Data'!E119</f>
        <v>6.6282267992487043E-2</v>
      </c>
      <c r="N98" s="275">
        <f>'DMI SR Data'!F119</f>
        <v>193033859.96697438</v>
      </c>
      <c r="O98" s="275">
        <f>'DMI SR Data'!G119</f>
        <v>16171652.918902129</v>
      </c>
      <c r="P98" s="277">
        <f>'DMI SR Data'!H119</f>
        <v>9.1436453207363697E-2</v>
      </c>
    </row>
    <row r="99" spans="2:16" ht="15" thickBot="1">
      <c r="B99" s="247"/>
      <c r="C99" s="65"/>
      <c r="D99" s="65"/>
      <c r="E99" s="251"/>
      <c r="F99" s="65"/>
      <c r="G99" s="65"/>
      <c r="H99" s="251"/>
      <c r="I99" s="34"/>
      <c r="J99" s="274" t="s">
        <v>19</v>
      </c>
      <c r="K99" s="275">
        <f>'DMI SR Data'!C121</f>
        <v>53920272.739362992</v>
      </c>
      <c r="L99" s="275">
        <f>'DMI SR Data'!D121</f>
        <v>1460052.3831423223</v>
      </c>
      <c r="M99" s="276">
        <f>'DMI SR Data'!E121</f>
        <v>2.7831609803163761E-2</v>
      </c>
      <c r="N99" s="275">
        <f>'DMI SR Data'!F121</f>
        <v>149660186.44622439</v>
      </c>
      <c r="O99" s="275">
        <f>'DMI SR Data'!G121</f>
        <v>6585497.951377809</v>
      </c>
      <c r="P99" s="277">
        <f>'DMI SR Data'!H121</f>
        <v>4.6028392727306286E-2</v>
      </c>
    </row>
    <row r="100" spans="2:16" ht="15" thickBot="1">
      <c r="B100" s="247"/>
      <c r="C100" s="65"/>
      <c r="D100" s="65"/>
      <c r="E100" s="251"/>
      <c r="F100" s="65"/>
      <c r="G100" s="65"/>
      <c r="H100" s="251"/>
      <c r="I100" s="34"/>
      <c r="J100" s="274" t="s">
        <v>20</v>
      </c>
      <c r="K100" s="275">
        <f>'DMI SR Data'!C123</f>
        <v>119459403.10645291</v>
      </c>
      <c r="L100" s="275">
        <f>'DMI SR Data'!D123</f>
        <v>4637922.3433286548</v>
      </c>
      <c r="M100" s="276">
        <f>'DMI SR Data'!E123</f>
        <v>4.0392462390348799E-2</v>
      </c>
      <c r="N100" s="275">
        <f>'DMI SR Data'!F123</f>
        <v>323409384.96410233</v>
      </c>
      <c r="O100" s="275">
        <f>'DMI SR Data'!G123</f>
        <v>18141888.225032032</v>
      </c>
      <c r="P100" s="277">
        <f>'DMI SR Data'!H123</f>
        <v>5.9429478797537842E-2</v>
      </c>
    </row>
    <row r="101" spans="2:16" ht="15" thickBot="1">
      <c r="B101" s="247"/>
      <c r="C101" s="65"/>
      <c r="D101" s="65"/>
      <c r="E101" s="251"/>
      <c r="F101" s="65"/>
      <c r="G101" s="65"/>
      <c r="H101" s="251"/>
      <c r="I101" s="34"/>
      <c r="J101" s="274" t="s">
        <v>327</v>
      </c>
      <c r="K101" s="275">
        <f>'DMI SR Data'!C125</f>
        <v>97743708.433353782</v>
      </c>
      <c r="L101" s="275">
        <f>'DMI SR Data'!D125</f>
        <v>2122296.7062386423</v>
      </c>
      <c r="M101" s="276">
        <f>'DMI SR Data'!E125</f>
        <v>2.2194785330039501E-2</v>
      </c>
      <c r="N101" s="275">
        <f>'DMI SR Data'!F125</f>
        <v>278005207.96487087</v>
      </c>
      <c r="O101" s="275">
        <f>'DMI SR Data'!G125</f>
        <v>10339109.568634301</v>
      </c>
      <c r="P101" s="277">
        <f>'DMI SR Data'!H125</f>
        <v>3.8626892350516924E-2</v>
      </c>
    </row>
    <row r="102" spans="2:16" ht="15" thickBot="1">
      <c r="B102" s="247"/>
      <c r="C102" s="65"/>
      <c r="D102" s="65"/>
      <c r="E102" s="251"/>
      <c r="F102" s="65"/>
      <c r="G102" s="65"/>
      <c r="H102" s="251"/>
      <c r="I102" s="34"/>
      <c r="J102" s="274" t="s">
        <v>323</v>
      </c>
      <c r="K102" s="275">
        <f>'DMI SR Data'!C127</f>
        <v>70623670.084251374</v>
      </c>
      <c r="L102" s="275">
        <f>'DMI SR Data'!D127</f>
        <v>2627827.8210472763</v>
      </c>
      <c r="M102" s="276">
        <f>'DMI SR Data'!E127</f>
        <v>3.8646889774160843E-2</v>
      </c>
      <c r="N102" s="275">
        <f>'DMI SR Data'!F127</f>
        <v>184658706.11351025</v>
      </c>
      <c r="O102" s="275">
        <f>'DMI SR Data'!G127</f>
        <v>10804337.323522389</v>
      </c>
      <c r="P102" s="277">
        <f>'DMI SR Data'!H127</f>
        <v>6.2145906362432474E-2</v>
      </c>
    </row>
    <row r="103" spans="2:16">
      <c r="B103" s="247"/>
      <c r="C103" s="65"/>
      <c r="D103" s="65"/>
      <c r="E103" s="251"/>
      <c r="F103" s="65"/>
      <c r="G103" s="65"/>
      <c r="H103" s="251"/>
      <c r="I103" s="34"/>
      <c r="J103" s="252"/>
      <c r="K103" s="253"/>
      <c r="L103" s="253"/>
      <c r="M103" s="254"/>
      <c r="N103" s="253"/>
      <c r="O103" s="253"/>
      <c r="P103" s="254"/>
    </row>
    <row r="104" spans="2:16">
      <c r="B104" s="247"/>
      <c r="C104" s="65"/>
      <c r="D104" s="65"/>
      <c r="E104" s="251"/>
      <c r="F104" s="65"/>
      <c r="G104" s="65"/>
      <c r="H104" s="251"/>
      <c r="I104" s="34"/>
      <c r="J104" s="252"/>
      <c r="K104" s="253"/>
      <c r="L104" s="253"/>
      <c r="M104" s="254"/>
      <c r="N104" s="253"/>
      <c r="O104" s="253"/>
      <c r="P104" s="254"/>
    </row>
    <row r="105" spans="2:16">
      <c r="B105" s="247"/>
      <c r="C105" s="65"/>
      <c r="D105" s="65"/>
      <c r="E105" s="251"/>
      <c r="F105" s="65"/>
      <c r="G105" s="65"/>
      <c r="H105" s="251"/>
      <c r="I105" s="34"/>
    </row>
    <row r="106" spans="2:16" ht="16" thickBot="1">
      <c r="B106" s="247"/>
      <c r="C106" s="34"/>
      <c r="D106" s="38"/>
      <c r="E106" s="34"/>
      <c r="F106" s="34"/>
      <c r="G106" s="38"/>
      <c r="H106" s="34"/>
      <c r="I106" s="34"/>
      <c r="J106" s="235"/>
      <c r="K106" s="235"/>
      <c r="L106" s="235"/>
      <c r="M106" s="235"/>
      <c r="N106" s="235"/>
      <c r="O106" s="235"/>
      <c r="P106" s="235"/>
    </row>
    <row r="107" spans="2:16" ht="15" thickBot="1">
      <c r="I107" s="34"/>
      <c r="J107" s="388" t="s">
        <v>320</v>
      </c>
      <c r="K107" s="357" t="s">
        <v>240</v>
      </c>
      <c r="L107" s="362"/>
      <c r="M107" s="358"/>
      <c r="N107" s="375" t="s">
        <v>33</v>
      </c>
      <c r="O107" s="376"/>
      <c r="P107" s="377"/>
    </row>
    <row r="108" spans="2:16" ht="16" thickBot="1">
      <c r="B108" s="235" t="str">
        <f>'HOME PAGE'!H7</f>
        <v>YTD Ending 04-21-2024</v>
      </c>
      <c r="C108" s="235"/>
      <c r="D108" s="235"/>
      <c r="E108" s="235"/>
      <c r="F108" s="235"/>
      <c r="G108" s="235"/>
      <c r="H108" s="235"/>
      <c r="I108" s="34"/>
      <c r="J108" s="389"/>
      <c r="K108" s="35" t="s">
        <v>30</v>
      </c>
      <c r="L108" s="35" t="s">
        <v>36</v>
      </c>
      <c r="M108" s="35" t="s">
        <v>37</v>
      </c>
      <c r="N108" s="35" t="s">
        <v>30</v>
      </c>
      <c r="O108" s="35" t="s">
        <v>36</v>
      </c>
      <c r="P108" s="35" t="s">
        <v>37</v>
      </c>
    </row>
    <row r="109" spans="2:16" ht="15" thickBot="1">
      <c r="B109" s="391" t="s">
        <v>63</v>
      </c>
      <c r="C109" s="357" t="s">
        <v>240</v>
      </c>
      <c r="D109" s="362"/>
      <c r="E109" s="358"/>
      <c r="F109" s="374" t="s">
        <v>33</v>
      </c>
      <c r="G109" s="374"/>
      <c r="H109" s="374"/>
      <c r="I109" s="34"/>
      <c r="J109" s="274" t="s">
        <v>320</v>
      </c>
      <c r="K109" s="275">
        <f>'DMI SR Data'!C201</f>
        <v>205302343.29335368</v>
      </c>
      <c r="L109" s="275">
        <f>'DMI SR Data'!D201</f>
        <v>10439313.13794595</v>
      </c>
      <c r="M109" s="276">
        <f>'DMI SR Data'!E201</f>
        <v>5.357256904821997E-2</v>
      </c>
      <c r="N109" s="275">
        <f>'DMI SR Data'!F201</f>
        <v>602096912.53796017</v>
      </c>
      <c r="O109" s="275">
        <f>'DMI SR Data'!G201</f>
        <v>32485698.587141156</v>
      </c>
      <c r="P109" s="277">
        <f>'DMI SR Data'!H201</f>
        <v>5.7031353652293115E-2</v>
      </c>
    </row>
    <row r="110" spans="2:16" ht="15" thickBot="1">
      <c r="B110" s="391"/>
      <c r="C110" s="35" t="s">
        <v>30</v>
      </c>
      <c r="D110" s="35" t="s">
        <v>36</v>
      </c>
      <c r="E110" s="35" t="s">
        <v>37</v>
      </c>
      <c r="F110" s="35" t="s">
        <v>30</v>
      </c>
      <c r="G110" s="35" t="s">
        <v>36</v>
      </c>
      <c r="H110" s="35" t="s">
        <v>37</v>
      </c>
      <c r="I110" s="34"/>
      <c r="J110" s="87" t="s">
        <v>192</v>
      </c>
      <c r="K110" s="259">
        <f>'DMI SR Data'!C202</f>
        <v>53265784.795885742</v>
      </c>
      <c r="L110" s="260">
        <f>'DMI SR Data'!D202</f>
        <v>2451316.3010677919</v>
      </c>
      <c r="M110" s="261">
        <f>'DMI SR Data'!E202</f>
        <v>4.8240518373576548E-2</v>
      </c>
      <c r="N110" s="260">
        <f>'DMI SR Data'!F202</f>
        <v>149464237.02034566</v>
      </c>
      <c r="O110" s="260">
        <f>'DMI SR Data'!G202</f>
        <v>7397870.5265889168</v>
      </c>
      <c r="P110" s="262">
        <f>'DMI SR Data'!H202</f>
        <v>5.2073342263694936E-2</v>
      </c>
    </row>
    <row r="111" spans="2:16" ht="15" thickBot="1">
      <c r="B111" s="274" t="s">
        <v>13</v>
      </c>
      <c r="C111" s="275">
        <f>'DMI SR Data'!C207</f>
        <v>49886715.453124516</v>
      </c>
      <c r="D111" s="275">
        <f>'DMI SR Data'!D207</f>
        <v>2465310.3938625157</v>
      </c>
      <c r="E111" s="276">
        <f>'DMI SR Data'!E207</f>
        <v>5.1987291198597865E-2</v>
      </c>
      <c r="F111" s="275">
        <f>'DMI SR Data'!F207</f>
        <v>133269290.55654648</v>
      </c>
      <c r="G111" s="275">
        <f>'DMI SR Data'!G207</f>
        <v>7475208.1323351711</v>
      </c>
      <c r="H111" s="276">
        <f>'DMI SR Data'!H207</f>
        <v>5.9424163587654059E-2</v>
      </c>
      <c r="I111" s="34"/>
      <c r="J111" s="87" t="s">
        <v>189</v>
      </c>
      <c r="K111" s="259">
        <f>'DMI SR Data'!C203</f>
        <v>41680918.664491542</v>
      </c>
      <c r="L111" s="260">
        <f>'DMI SR Data'!D203</f>
        <v>2377322.7594665438</v>
      </c>
      <c r="M111" s="261">
        <f>'DMI SR Data'!E203</f>
        <v>6.0486138856383903E-2</v>
      </c>
      <c r="N111" s="260">
        <f>'DMI SR Data'!F203</f>
        <v>121997569.43424797</v>
      </c>
      <c r="O111" s="260">
        <f>'DMI SR Data'!G203</f>
        <v>6207438.9154402614</v>
      </c>
      <c r="P111" s="262">
        <f>'DMI SR Data'!H203</f>
        <v>5.3609395616252387E-2</v>
      </c>
    </row>
    <row r="112" spans="2:16">
      <c r="B112" s="87" t="s">
        <v>171</v>
      </c>
      <c r="C112" s="82">
        <f>'DMI SR Data'!C208</f>
        <v>44513310.982237577</v>
      </c>
      <c r="D112" s="82">
        <f>'DMI SR Data'!D208</f>
        <v>2291753.2228839621</v>
      </c>
      <c r="E112" s="208">
        <f>'DMI SR Data'!E208</f>
        <v>5.4279220012346779E-2</v>
      </c>
      <c r="F112" s="82">
        <f>'DMI SR Data'!F208</f>
        <v>119253818.95075136</v>
      </c>
      <c r="G112" s="82">
        <f>'DMI SR Data'!G208</f>
        <v>6876019.6740865856</v>
      </c>
      <c r="H112" s="208">
        <f>'DMI SR Data'!H208</f>
        <v>6.1186637559598391E-2</v>
      </c>
      <c r="I112" s="34"/>
      <c r="J112" s="87" t="s">
        <v>190</v>
      </c>
      <c r="K112" s="259">
        <f>'DMI SR Data'!C204</f>
        <v>68988818.905349463</v>
      </c>
      <c r="L112" s="260">
        <f>'DMI SR Data'!D204</f>
        <v>3696015.9707765728</v>
      </c>
      <c r="M112" s="261">
        <f>'DMI SR Data'!E204</f>
        <v>5.6606789793971497E-2</v>
      </c>
      <c r="N112" s="260">
        <f>'DMI SR Data'!F204</f>
        <v>210807169.91222492</v>
      </c>
      <c r="O112" s="260">
        <f>'DMI SR Data'!G204</f>
        <v>12763893.289222777</v>
      </c>
      <c r="P112" s="262">
        <f>'DMI SR Data'!H204</f>
        <v>6.4450020757434223E-2</v>
      </c>
    </row>
    <row r="113" spans="2:16" ht="15" thickBot="1">
      <c r="B113" s="88" t="s">
        <v>172</v>
      </c>
      <c r="C113" s="89">
        <f>'DMI SR Data'!C209</f>
        <v>5373404.4708867585</v>
      </c>
      <c r="D113" s="89">
        <f>'DMI SR Data'!D209</f>
        <v>173557.1709784586</v>
      </c>
      <c r="E113" s="209">
        <f>'DMI SR Data'!E209</f>
        <v>3.3377359173897149E-2</v>
      </c>
      <c r="F113" s="89">
        <f>'DMI SR Data'!F209</f>
        <v>14015471.605795164</v>
      </c>
      <c r="G113" s="89">
        <f>'DMI SR Data'!G209</f>
        <v>599188.45824859664</v>
      </c>
      <c r="H113" s="209">
        <f>'DMI SR Data'!H209</f>
        <v>4.4661285965641694E-2</v>
      </c>
      <c r="I113" s="34"/>
      <c r="J113" s="87" t="s">
        <v>191</v>
      </c>
      <c r="K113" s="259">
        <f>'DMI SR Data'!C205</f>
        <v>4142008.3298909278</v>
      </c>
      <c r="L113" s="260">
        <f>'DMI SR Data'!D205</f>
        <v>213380.37369288784</v>
      </c>
      <c r="M113" s="261">
        <f>'DMI SR Data'!E205</f>
        <v>5.4314222693509606E-2</v>
      </c>
      <c r="N113" s="260">
        <f>'DMI SR Data'!F205</f>
        <v>11667071.485871602</v>
      </c>
      <c r="O113" s="260">
        <f>'DMI SR Data'!G205</f>
        <v>579355.66840089485</v>
      </c>
      <c r="P113" s="262">
        <f>'DMI SR Data'!H205</f>
        <v>5.2252030800430053E-2</v>
      </c>
    </row>
    <row r="114" spans="2:16" ht="15" thickBot="1">
      <c r="B114" s="34"/>
      <c r="C114" s="34"/>
      <c r="D114" s="38"/>
      <c r="E114" s="34"/>
      <c r="F114" s="34"/>
      <c r="G114" s="38"/>
      <c r="H114" s="34"/>
      <c r="I114" s="34"/>
      <c r="J114" s="88" t="s">
        <v>128</v>
      </c>
      <c r="K114" s="265">
        <f>'DMI SR Data'!C206</f>
        <v>37224812.597741649</v>
      </c>
      <c r="L114" s="266">
        <f>'DMI SR Data'!D206</f>
        <v>1701277.7329393774</v>
      </c>
      <c r="M114" s="267">
        <f>'DMI SR Data'!E206</f>
        <v>4.7891566518202887E-2</v>
      </c>
      <c r="N114" s="266">
        <f>'DMI SR Data'!F206</f>
        <v>108160864.68527004</v>
      </c>
      <c r="O114" s="266">
        <f>'DMI SR Data'!G206</f>
        <v>5537140.1874883473</v>
      </c>
      <c r="P114" s="268">
        <f>'DMI SR Data'!H206</f>
        <v>5.395575160213599E-2</v>
      </c>
    </row>
    <row r="115" spans="2:16" ht="15" thickBot="1">
      <c r="B115" s="388" t="s">
        <v>64</v>
      </c>
      <c r="C115" s="357" t="s">
        <v>240</v>
      </c>
      <c r="D115" s="362"/>
      <c r="E115" s="358"/>
      <c r="F115" s="374" t="s">
        <v>33</v>
      </c>
      <c r="G115" s="374"/>
      <c r="H115" s="374"/>
      <c r="I115" s="34"/>
    </row>
    <row r="116" spans="2:16" ht="15" thickBot="1">
      <c r="B116" s="389"/>
      <c r="C116" s="35" t="s">
        <v>30</v>
      </c>
      <c r="D116" s="35" t="s">
        <v>36</v>
      </c>
      <c r="E116" s="35" t="s">
        <v>37</v>
      </c>
      <c r="F116" s="35" t="s">
        <v>30</v>
      </c>
      <c r="G116" s="35" t="s">
        <v>36</v>
      </c>
      <c r="H116" s="35" t="s">
        <v>37</v>
      </c>
      <c r="I116" s="34"/>
      <c r="J116" s="388" t="s">
        <v>324</v>
      </c>
      <c r="K116" s="357" t="s">
        <v>240</v>
      </c>
      <c r="L116" s="362"/>
      <c r="M116" s="358"/>
      <c r="N116" s="375" t="s">
        <v>33</v>
      </c>
      <c r="O116" s="376"/>
      <c r="P116" s="377"/>
    </row>
    <row r="117" spans="2:16" ht="15" thickBot="1">
      <c r="B117" s="274" t="s">
        <v>333</v>
      </c>
      <c r="C117" s="275">
        <f>'DMI SR Data'!C151</f>
        <v>155213846.68583944</v>
      </c>
      <c r="D117" s="275">
        <f>'DMI SR Data'!D151</f>
        <v>6736008.7206463516</v>
      </c>
      <c r="E117" s="276">
        <f>'DMI SR Data'!E151</f>
        <v>4.5367098638824738E-2</v>
      </c>
      <c r="F117" s="275">
        <f>'DMI SR Data'!F151</f>
        <v>426913059.71617556</v>
      </c>
      <c r="G117" s="275">
        <f>'DMI SR Data'!G151</f>
        <v>22089885.995007873</v>
      </c>
      <c r="H117" s="277">
        <f>'DMI SR Data'!H151</f>
        <v>5.4566752668716655E-2</v>
      </c>
      <c r="I117" s="34"/>
      <c r="J117" s="389"/>
      <c r="K117" s="35" t="s">
        <v>30</v>
      </c>
      <c r="L117" s="35" t="s">
        <v>36</v>
      </c>
      <c r="M117" s="35" t="s">
        <v>37</v>
      </c>
      <c r="N117" s="35" t="s">
        <v>30</v>
      </c>
      <c r="O117" s="35" t="s">
        <v>36</v>
      </c>
      <c r="P117" s="35" t="s">
        <v>37</v>
      </c>
    </row>
    <row r="118" spans="2:16" ht="15" thickBot="1">
      <c r="B118" s="281" t="s">
        <v>177</v>
      </c>
      <c r="C118" s="283">
        <f>'DMI SR Data'!C152</f>
        <v>10813825.744478412</v>
      </c>
      <c r="D118" s="284">
        <f>'DMI SR Data'!D152</f>
        <v>385997.53269686364</v>
      </c>
      <c r="E118" s="285">
        <f>'DMI SR Data'!E152</f>
        <v>3.7016100079281772E-2</v>
      </c>
      <c r="F118" s="284">
        <f>'DMI SR Data'!F152</f>
        <v>29513284.175928708</v>
      </c>
      <c r="G118" s="284">
        <f>'DMI SR Data'!G152</f>
        <v>1274261.8337751627</v>
      </c>
      <c r="H118" s="286">
        <f>'DMI SR Data'!H152</f>
        <v>4.5124148362353886E-2</v>
      </c>
      <c r="I118" s="34"/>
      <c r="J118" s="274" t="s">
        <v>319</v>
      </c>
      <c r="K118" s="275">
        <f>'DMI SR Data'!C198</f>
        <v>21411324.547659606</v>
      </c>
      <c r="L118" s="275">
        <f>'DMI SR Data'!D198</f>
        <v>1202691.1203522421</v>
      </c>
      <c r="M118" s="276">
        <f>'DMI SR Data'!E198</f>
        <v>5.951372836161594E-2</v>
      </c>
      <c r="N118" s="275">
        <f>'DMI SR Data'!F198</f>
        <v>56560302.511789307</v>
      </c>
      <c r="O118" s="275">
        <f>'DMI SR Data'!G198</f>
        <v>4301169.0355966836</v>
      </c>
      <c r="P118" s="277">
        <f>'DMI SR Data'!H198</f>
        <v>8.2304637476550216E-2</v>
      </c>
    </row>
    <row r="119" spans="2:16">
      <c r="B119" s="87" t="s">
        <v>173</v>
      </c>
      <c r="C119" s="259">
        <f>'DMI SR Data'!C153</f>
        <v>10767085.139476581</v>
      </c>
      <c r="D119" s="245">
        <f>'DMI SR Data'!D153</f>
        <v>429424.60407181643</v>
      </c>
      <c r="E119" s="269">
        <f>'DMI SR Data'!E153</f>
        <v>4.1539824470063484E-2</v>
      </c>
      <c r="F119" s="245">
        <f>'DMI SR Data'!F153</f>
        <v>27138464.65176814</v>
      </c>
      <c r="G119" s="245">
        <f>'DMI SR Data'!G153</f>
        <v>1258716.4890320301</v>
      </c>
      <c r="H119" s="270">
        <f>'DMI SR Data'!H153</f>
        <v>4.863712278485146E-2</v>
      </c>
      <c r="I119" s="34"/>
      <c r="J119" s="87" t="s">
        <v>108</v>
      </c>
      <c r="K119" s="259">
        <f>'DMI SR Data'!C199</f>
        <v>7116073.0498789568</v>
      </c>
      <c r="L119" s="245">
        <f>'DMI SR Data'!D199</f>
        <v>474284.38761105109</v>
      </c>
      <c r="M119" s="269">
        <f>'DMI SR Data'!E199</f>
        <v>7.1409135660318035E-2</v>
      </c>
      <c r="N119" s="245">
        <f>'DMI SR Data'!F199</f>
        <v>19071939.691827293</v>
      </c>
      <c r="O119" s="245">
        <f>'DMI SR Data'!G199</f>
        <v>1525021.8515999392</v>
      </c>
      <c r="P119" s="270">
        <f>'DMI SR Data'!H199</f>
        <v>8.6911095469070679E-2</v>
      </c>
    </row>
    <row r="120" spans="2:16" ht="15" thickBot="1">
      <c r="B120" s="87" t="s">
        <v>334</v>
      </c>
      <c r="C120" s="259">
        <f>'DMI SR Data'!C154</f>
        <v>93103770.472571254</v>
      </c>
      <c r="D120" s="245">
        <f>'DMI SR Data'!D154</f>
        <v>3980165.6942494512</v>
      </c>
      <c r="E120" s="269">
        <f>'DMI SR Data'!E154</f>
        <v>4.4658939729259876E-2</v>
      </c>
      <c r="F120" s="245">
        <f>'DMI SR Data'!F154</f>
        <v>256377332.7018275</v>
      </c>
      <c r="G120" s="245">
        <f>'DMI SR Data'!G154</f>
        <v>13114661.634274364</v>
      </c>
      <c r="H120" s="270">
        <f>'DMI SR Data'!H154</f>
        <v>5.39115252526043E-2</v>
      </c>
      <c r="I120" s="34"/>
      <c r="J120" s="220" t="s">
        <v>241</v>
      </c>
      <c r="K120" s="271">
        <f>'DMI SR Data'!C200</f>
        <v>14295251.497780543</v>
      </c>
      <c r="L120" s="89">
        <f>'DMI SR Data'!D200</f>
        <v>728406.73274116963</v>
      </c>
      <c r="M120" s="209">
        <f>'DMI SR Data'!E200</f>
        <v>5.3690209135304104E-2</v>
      </c>
      <c r="N120" s="89">
        <f>'DMI SR Data'!F200</f>
        <v>37488362.819962017</v>
      </c>
      <c r="O120" s="89">
        <f>'DMI SR Data'!G200</f>
        <v>2776147.1839967445</v>
      </c>
      <c r="P120" s="272">
        <f>'DMI SR Data'!H200</f>
        <v>7.9976087182414904E-2</v>
      </c>
    </row>
    <row r="121" spans="2:16" ht="15" thickBot="1">
      <c r="B121" s="87" t="s">
        <v>335</v>
      </c>
      <c r="C121" s="259">
        <f>'DMI SR Data'!C155</f>
        <v>26718595.666543074</v>
      </c>
      <c r="D121" s="245">
        <f>'DMI SR Data'!D155</f>
        <v>1299640.9993534684</v>
      </c>
      <c r="E121" s="269">
        <f>'DMI SR Data'!E155</f>
        <v>5.1128813767901515E-2</v>
      </c>
      <c r="F121" s="245">
        <f>'DMI SR Data'!F155</f>
        <v>77159538.684217513</v>
      </c>
      <c r="G121" s="245">
        <f>'DMI SR Data'!G155</f>
        <v>4276022.3898383677</v>
      </c>
      <c r="H121" s="270">
        <f>'DMI SR Data'!H155</f>
        <v>5.8669265798968306E-2</v>
      </c>
      <c r="I121" s="34"/>
    </row>
    <row r="122" spans="2:16" ht="15" thickBot="1">
      <c r="B122" s="246" t="s">
        <v>336</v>
      </c>
      <c r="C122" s="259">
        <f>'DMI SR Data'!C156</f>
        <v>4479200.4322884381</v>
      </c>
      <c r="D122" s="260">
        <f>'DMI SR Data'!D156</f>
        <v>238253.31545504928</v>
      </c>
      <c r="E122" s="261">
        <f>'DMI SR Data'!E156</f>
        <v>5.6179270547694823E-2</v>
      </c>
      <c r="F122" s="260">
        <f>'DMI SR Data'!F156</f>
        <v>11895417.499886453</v>
      </c>
      <c r="G122" s="260">
        <f>'DMI SR Data'!G156</f>
        <v>841984.96190851927</v>
      </c>
      <c r="H122" s="262">
        <f>'DMI SR Data'!H156</f>
        <v>7.6174071630290899E-2</v>
      </c>
      <c r="I122" s="34"/>
      <c r="J122" s="388" t="s">
        <v>15</v>
      </c>
      <c r="K122" s="357" t="s">
        <v>240</v>
      </c>
      <c r="L122" s="362"/>
      <c r="M122" s="358"/>
      <c r="N122" s="375" t="s">
        <v>33</v>
      </c>
      <c r="O122" s="376"/>
      <c r="P122" s="377"/>
    </row>
    <row r="123" spans="2:16" ht="15" thickBot="1">
      <c r="B123" s="246" t="s">
        <v>337</v>
      </c>
      <c r="C123" s="259">
        <f>'DMI SR Data'!C157</f>
        <v>2286867.2877099155</v>
      </c>
      <c r="D123" s="260">
        <f>'DMI SR Data'!D157</f>
        <v>145598.96998819476</v>
      </c>
      <c r="E123" s="261">
        <f>'DMI SR Data'!E157</f>
        <v>6.7996602192811603E-2</v>
      </c>
      <c r="F123" s="260">
        <f>'DMI SR Data'!F157</f>
        <v>6323985.5282931067</v>
      </c>
      <c r="G123" s="260">
        <f>'DMI SR Data'!G157</f>
        <v>476995.47566668689</v>
      </c>
      <c r="H123" s="262">
        <f>'DMI SR Data'!H157</f>
        <v>8.1579662591083846E-2</v>
      </c>
      <c r="I123" s="34"/>
      <c r="J123" s="389"/>
      <c r="K123" s="35" t="s">
        <v>30</v>
      </c>
      <c r="L123" s="35" t="s">
        <v>36</v>
      </c>
      <c r="M123" s="35" t="s">
        <v>37</v>
      </c>
      <c r="N123" s="35" t="s">
        <v>30</v>
      </c>
      <c r="O123" s="35" t="s">
        <v>36</v>
      </c>
      <c r="P123" s="35" t="s">
        <v>37</v>
      </c>
    </row>
    <row r="124" spans="2:16" ht="15" thickBot="1">
      <c r="B124" s="282" t="s">
        <v>436</v>
      </c>
      <c r="C124" s="265">
        <f>'DMI SR Data'!C159</f>
        <v>144071307.85730353</v>
      </c>
      <c r="D124" s="266">
        <f>'DMI SR Data'!D159</f>
        <v>7388561.3435685039</v>
      </c>
      <c r="E124" s="267">
        <f>'DMI SR Data'!E159</f>
        <v>5.4056283854568572E-2</v>
      </c>
      <c r="F124" s="266">
        <f>'DMI SR Data'!F159</f>
        <v>381337045.01198131</v>
      </c>
      <c r="G124" s="266">
        <f>'DMI SR Data'!G159</f>
        <v>21487153.33815676</v>
      </c>
      <c r="H124" s="268">
        <f>'DMI SR Data'!H159</f>
        <v>5.9711434782459695E-2</v>
      </c>
      <c r="I124" s="34"/>
      <c r="J124" s="274" t="s">
        <v>321</v>
      </c>
      <c r="K124" s="275">
        <f>'DMI SR Data'!C173</f>
        <v>70228869.517034009</v>
      </c>
      <c r="L124" s="275">
        <f>'DMI SR Data'!D173</f>
        <v>3224404.8830048218</v>
      </c>
      <c r="M124" s="276">
        <f>'DMI SR Data'!E173</f>
        <v>4.8122239325635342E-2</v>
      </c>
      <c r="N124" s="275">
        <f>'DMI SR Data'!F173</f>
        <v>214736414.96946397</v>
      </c>
      <c r="O124" s="275">
        <f>'DMI SR Data'!G173</f>
        <v>8939248.7106234133</v>
      </c>
      <c r="P124" s="276">
        <f>'DMI SR Data'!H173</f>
        <v>4.3437180759720029E-2</v>
      </c>
    </row>
    <row r="125" spans="2:16" ht="15" thickBot="1">
      <c r="B125" s="203"/>
      <c r="C125" s="34"/>
      <c r="D125" s="38"/>
      <c r="E125" s="34"/>
      <c r="F125" s="34"/>
      <c r="G125" s="38"/>
      <c r="H125" s="34"/>
      <c r="I125" s="34"/>
      <c r="J125" s="87" t="s">
        <v>193</v>
      </c>
      <c r="K125" s="82">
        <f>'DMI SR Data'!C174</f>
        <v>17694638.103379656</v>
      </c>
      <c r="L125" s="82">
        <f>'DMI SR Data'!D174</f>
        <v>878743.62711226195</v>
      </c>
      <c r="M125" s="208">
        <f>'DMI SR Data'!E174</f>
        <v>5.225672820155064E-2</v>
      </c>
      <c r="N125" s="82">
        <f>'DMI SR Data'!F174</f>
        <v>54282360.096565388</v>
      </c>
      <c r="O125" s="82">
        <f>'DMI SR Data'!G174</f>
        <v>2233602.7014942542</v>
      </c>
      <c r="P125" s="208">
        <f>'DMI SR Data'!H174</f>
        <v>4.2913660446114124E-2</v>
      </c>
    </row>
    <row r="126" spans="2:16" ht="15" thickBot="1">
      <c r="B126" s="391" t="s">
        <v>326</v>
      </c>
      <c r="C126" s="357" t="s">
        <v>240</v>
      </c>
      <c r="D126" s="362"/>
      <c r="E126" s="358"/>
      <c r="F126" s="374" t="s">
        <v>33</v>
      </c>
      <c r="G126" s="374"/>
      <c r="H126" s="374"/>
      <c r="I126" s="34"/>
      <c r="J126" s="87" t="s">
        <v>194</v>
      </c>
      <c r="K126" s="82">
        <f>'DMI SR Data'!C175</f>
        <v>35740453.830370866</v>
      </c>
      <c r="L126" s="82">
        <f>'DMI SR Data'!D175</f>
        <v>1459242.7370656505</v>
      </c>
      <c r="M126" s="208">
        <f>'DMI SR Data'!E175</f>
        <v>4.2566837358631891E-2</v>
      </c>
      <c r="N126" s="82">
        <f>'DMI SR Data'!F175</f>
        <v>110353688.83233799</v>
      </c>
      <c r="O126" s="82">
        <f>'DMI SR Data'!G175</f>
        <v>4148083.748906076</v>
      </c>
      <c r="P126" s="208">
        <f>'DMI SR Data'!H175</f>
        <v>3.9057107632384062E-2</v>
      </c>
    </row>
    <row r="127" spans="2:16" ht="15" thickBot="1">
      <c r="B127" s="391"/>
      <c r="C127" s="35" t="s">
        <v>30</v>
      </c>
      <c r="D127" s="35" t="s">
        <v>36</v>
      </c>
      <c r="E127" s="35" t="s">
        <v>37</v>
      </c>
      <c r="F127" s="35" t="s">
        <v>30</v>
      </c>
      <c r="G127" s="35" t="s">
        <v>36</v>
      </c>
      <c r="H127" s="35" t="s">
        <v>37</v>
      </c>
      <c r="I127" s="34"/>
      <c r="J127" s="87" t="s">
        <v>195</v>
      </c>
      <c r="K127" s="82">
        <f>'DMI SR Data'!C176</f>
        <v>9792941.8373072203</v>
      </c>
      <c r="L127" s="82">
        <f>'DMI SR Data'!D176</f>
        <v>555473.24355232343</v>
      </c>
      <c r="M127" s="208">
        <f>'DMI SR Data'!E176</f>
        <v>6.0132625936921494E-2</v>
      </c>
      <c r="N127" s="82">
        <f>'DMI SR Data'!F176</f>
        <v>28636417.536516145</v>
      </c>
      <c r="O127" s="82">
        <f>'DMI SR Data'!G176</f>
        <v>1636736.3626657575</v>
      </c>
      <c r="P127" s="208">
        <f>'DMI SR Data'!H176</f>
        <v>6.0620581114526721E-2</v>
      </c>
    </row>
    <row r="128" spans="2:16" ht="15" thickBot="1">
      <c r="B128" s="274" t="s">
        <v>325</v>
      </c>
      <c r="C128" s="275">
        <f>'DMI SR Data'!C142</f>
        <v>189162427.15467522</v>
      </c>
      <c r="D128" s="275">
        <f>'DMI SR Data'!D142</f>
        <v>12381724.413415968</v>
      </c>
      <c r="E128" s="276">
        <f>'DMI SR Data'!E142</f>
        <v>7.0040022589672457E-2</v>
      </c>
      <c r="F128" s="275">
        <f>'DMI SR Data'!F142</f>
        <v>517240317.11397946</v>
      </c>
      <c r="G128" s="275">
        <f>'DMI SR Data'!G142</f>
        <v>36265199.682175815</v>
      </c>
      <c r="H128" s="276">
        <f>'DMI SR Data'!H142</f>
        <v>7.5399326010493206E-2</v>
      </c>
      <c r="I128" s="34"/>
      <c r="J128" s="87" t="s">
        <v>196</v>
      </c>
      <c r="K128" s="82">
        <f>'DMI SR Data'!C177</f>
        <v>4097472.8865411626</v>
      </c>
      <c r="L128" s="82">
        <f>'DMI SR Data'!D177</f>
        <v>208153.39991014358</v>
      </c>
      <c r="M128" s="208">
        <f>'DMI SR Data'!E177</f>
        <v>5.3519234052548575E-2</v>
      </c>
      <c r="N128" s="82">
        <f>'DMI SR Data'!F177</f>
        <v>12657621.329076629</v>
      </c>
      <c r="O128" s="82">
        <f>'DMI SR Data'!G177</f>
        <v>551719.53030798025</v>
      </c>
      <c r="P128" s="208">
        <f>'DMI SR Data'!H177</f>
        <v>4.5574426381362054E-2</v>
      </c>
    </row>
    <row r="129" spans="2:16" ht="15" thickBot="1">
      <c r="B129" s="87" t="s">
        <v>174</v>
      </c>
      <c r="C129" s="82">
        <f>'DMI SR Data'!C143</f>
        <v>14248582.323368454</v>
      </c>
      <c r="D129" s="82">
        <f>'DMI SR Data'!D143</f>
        <v>741282.68332592398</v>
      </c>
      <c r="E129" s="208">
        <f>'DMI SR Data'!E143</f>
        <v>5.4880153922726625E-2</v>
      </c>
      <c r="F129" s="82">
        <f>'DMI SR Data'!F143</f>
        <v>37482616.868635938</v>
      </c>
      <c r="G129" s="82">
        <f>'DMI SR Data'!G143</f>
        <v>2096396.2564034089</v>
      </c>
      <c r="H129" s="208">
        <f>'DMI SR Data'!H143</f>
        <v>5.9243293579611993E-2</v>
      </c>
      <c r="I129" s="34"/>
      <c r="J129" s="88" t="s">
        <v>197</v>
      </c>
      <c r="K129" s="89">
        <f>'DMI SR Data'!C178</f>
        <v>2903362.8594352915</v>
      </c>
      <c r="L129" s="89">
        <f>'DMI SR Data'!D178</f>
        <v>122791.87536414666</v>
      </c>
      <c r="M129" s="209">
        <f>'DMI SR Data'!E178</f>
        <v>4.4160669181824729E-2</v>
      </c>
      <c r="N129" s="89">
        <f>'DMI SR Data'!F178</f>
        <v>8806327.1749678012</v>
      </c>
      <c r="O129" s="89">
        <f>'DMI SR Data'!G178</f>
        <v>369106.36724932119</v>
      </c>
      <c r="P129" s="209">
        <f>'DMI SR Data'!H178</f>
        <v>4.3747387399374192E-2</v>
      </c>
    </row>
    <row r="130" spans="2:16" ht="15" thickBot="1">
      <c r="B130" s="87" t="s">
        <v>175</v>
      </c>
      <c r="C130" s="82">
        <f>'DMI SR Data'!C144</f>
        <v>35305368.395580798</v>
      </c>
      <c r="D130" s="82">
        <f>'DMI SR Data'!D144</f>
        <v>2287559.1643161923</v>
      </c>
      <c r="E130" s="208">
        <f>'DMI SR Data'!E144</f>
        <v>6.9282584689177362E-2</v>
      </c>
      <c r="F130" s="82">
        <f>'DMI SR Data'!F144</f>
        <v>96842120.083770335</v>
      </c>
      <c r="G130" s="82">
        <f>'DMI SR Data'!G144</f>
        <v>6969428.9914031774</v>
      </c>
      <c r="H130" s="208">
        <f>'DMI SR Data'!H144</f>
        <v>7.7547794626960792E-2</v>
      </c>
      <c r="I130" s="34"/>
    </row>
    <row r="131" spans="2:16" ht="15" thickBot="1">
      <c r="B131" s="87" t="s">
        <v>176</v>
      </c>
      <c r="C131" s="82">
        <f>'DMI SR Data'!C145</f>
        <v>14383932.781439848</v>
      </c>
      <c r="D131" s="82">
        <f>'DMI SR Data'!D145</f>
        <v>1045848.7144217454</v>
      </c>
      <c r="E131" s="208">
        <f>'DMI SR Data'!E145</f>
        <v>7.8410715449595908E-2</v>
      </c>
      <c r="F131" s="82">
        <f>'DMI SR Data'!F145</f>
        <v>38087291.778040178</v>
      </c>
      <c r="G131" s="82">
        <f>'DMI SR Data'!G145</f>
        <v>3360855.9102924019</v>
      </c>
      <c r="H131" s="208">
        <f>'DMI SR Data'!H145</f>
        <v>9.678090556404613E-2</v>
      </c>
      <c r="I131" s="34"/>
      <c r="J131" s="388" t="s">
        <v>329</v>
      </c>
      <c r="K131" s="357" t="s">
        <v>240</v>
      </c>
      <c r="L131" s="362"/>
      <c r="M131" s="358"/>
      <c r="N131" s="375" t="s">
        <v>33</v>
      </c>
      <c r="O131" s="376"/>
      <c r="P131" s="377"/>
    </row>
    <row r="132" spans="2:16" ht="15" thickBot="1">
      <c r="B132" s="87" t="s">
        <v>154</v>
      </c>
      <c r="C132" s="82">
        <f>'DMI SR Data'!C146</f>
        <v>39821234.044162214</v>
      </c>
      <c r="D132" s="82">
        <f>'DMI SR Data'!D146</f>
        <v>2694464.6504804641</v>
      </c>
      <c r="E132" s="208">
        <f>'DMI SR Data'!E146</f>
        <v>7.2574713461037346E-2</v>
      </c>
      <c r="F132" s="82">
        <f>'DMI SR Data'!F146</f>
        <v>110372296.63259596</v>
      </c>
      <c r="G132" s="82">
        <f>'DMI SR Data'!G146</f>
        <v>7282756.2797116041</v>
      </c>
      <c r="H132" s="208">
        <f>'DMI SR Data'!H146</f>
        <v>7.0644958303064539E-2</v>
      </c>
      <c r="I132" s="34"/>
      <c r="J132" s="389"/>
      <c r="K132" s="35" t="s">
        <v>30</v>
      </c>
      <c r="L132" s="35" t="s">
        <v>36</v>
      </c>
      <c r="M132" s="35" t="s">
        <v>37</v>
      </c>
      <c r="N132" s="35" t="s">
        <v>30</v>
      </c>
      <c r="O132" s="35" t="s">
        <v>36</v>
      </c>
      <c r="P132" s="35" t="s">
        <v>37</v>
      </c>
    </row>
    <row r="133" spans="2:16" ht="15" thickBot="1">
      <c r="B133" s="87" t="s">
        <v>178</v>
      </c>
      <c r="C133" s="82">
        <f>'DMI SR Data'!C147</f>
        <v>18756824.767642926</v>
      </c>
      <c r="D133" s="82">
        <f>'DMI SR Data'!D147</f>
        <v>1423412.198206123</v>
      </c>
      <c r="E133" s="208">
        <f>'DMI SR Data'!E147</f>
        <v>8.2119559117629221E-2</v>
      </c>
      <c r="F133" s="82">
        <f>'DMI SR Data'!F147</f>
        <v>51225428.114168309</v>
      </c>
      <c r="G133" s="82">
        <f>'DMI SR Data'!G147</f>
        <v>3990382.8367803544</v>
      </c>
      <c r="H133" s="208">
        <f>'DMI SR Data'!H147</f>
        <v>8.4479284678289565E-2</v>
      </c>
      <c r="J133" s="274" t="s">
        <v>330</v>
      </c>
      <c r="K133" s="275">
        <f>'DMI SR Data'!C170</f>
        <v>39647623.282649979</v>
      </c>
      <c r="L133" s="275">
        <f>'DMI SR Data'!D170</f>
        <v>1722487.2121927589</v>
      </c>
      <c r="M133" s="276">
        <f>'DMI SR Data'!E170</f>
        <v>4.5418089179501603E-2</v>
      </c>
      <c r="N133" s="275">
        <f>'DMI SR Data'!F170</f>
        <v>107383897.59519926</v>
      </c>
      <c r="O133" s="275">
        <f>'DMI SR Data'!G170</f>
        <v>6305966.2368019819</v>
      </c>
      <c r="P133" s="277">
        <f>'DMI SR Data'!H170</f>
        <v>6.2387171482987613E-2</v>
      </c>
    </row>
    <row r="134" spans="2:16">
      <c r="B134" s="87" t="s">
        <v>156</v>
      </c>
      <c r="C134" s="82">
        <f>'DMI SR Data'!C148</f>
        <v>23384788.568190191</v>
      </c>
      <c r="D134" s="82">
        <f>'DMI SR Data'!D148</f>
        <v>1606443.6317503229</v>
      </c>
      <c r="E134" s="208">
        <f>'DMI SR Data'!E148</f>
        <v>7.3763347786010874E-2</v>
      </c>
      <c r="F134" s="82">
        <f>'DMI SR Data'!F148</f>
        <v>63303292.248508669</v>
      </c>
      <c r="G134" s="82">
        <f>'DMI SR Data'!G148</f>
        <v>4739424.0085773915</v>
      </c>
      <c r="H134" s="208">
        <f>'DMI SR Data'!H148</f>
        <v>8.0927441287866553E-2</v>
      </c>
      <c r="J134" s="87" t="s">
        <v>188</v>
      </c>
      <c r="K134" s="259">
        <f>'DMI SR Data'!C171</f>
        <v>11233367.347673088</v>
      </c>
      <c r="L134" s="245">
        <f>'DMI SR Data'!D171</f>
        <v>408607.22169510834</v>
      </c>
      <c r="M134" s="269">
        <f>'DMI SR Data'!E171</f>
        <v>3.7747462016687605E-2</v>
      </c>
      <c r="N134" s="245">
        <f>'DMI SR Data'!F171</f>
        <v>30590299.034843255</v>
      </c>
      <c r="O134" s="245">
        <f>'DMI SR Data'!G171</f>
        <v>1640977.2818883471</v>
      </c>
      <c r="P134" s="270">
        <f>'DMI SR Data'!H171</f>
        <v>5.6684481104323274E-2</v>
      </c>
    </row>
    <row r="135" spans="2:16" ht="15" thickBot="1">
      <c r="B135" s="87" t="s">
        <v>179</v>
      </c>
      <c r="C135" s="82">
        <f>'DMI SR Data'!C149</f>
        <v>36901718.824825168</v>
      </c>
      <c r="D135" s="82">
        <f>'DMI SR Data'!D149</f>
        <v>2254314.733840704</v>
      </c>
      <c r="E135" s="208">
        <f>'DMI SR Data'!E149</f>
        <v>6.5064462778245916E-2</v>
      </c>
      <c r="F135" s="82">
        <f>'DMI SR Data'!F149</f>
        <v>103588105.6959555</v>
      </c>
      <c r="G135" s="82">
        <f>'DMI SR Data'!G149</f>
        <v>6883805.8057586551</v>
      </c>
      <c r="H135" s="208">
        <f>'DMI SR Data'!H149</f>
        <v>7.1184071582906766E-2</v>
      </c>
      <c r="J135" s="88" t="s">
        <v>331</v>
      </c>
      <c r="K135" s="271">
        <f>'DMI SR Data'!C172</f>
        <v>28414255.934976682</v>
      </c>
      <c r="L135" s="89">
        <f>'DMI SR Data'!D172</f>
        <v>1313879.9904976711</v>
      </c>
      <c r="M135" s="209">
        <f>'DMI SR Data'!E172</f>
        <v>4.8481983910091828E-2</v>
      </c>
      <c r="N135" s="89">
        <f>'DMI SR Data'!F172</f>
        <v>76793598.560355991</v>
      </c>
      <c r="O135" s="89">
        <f>'DMI SR Data'!G172</f>
        <v>4664988.954913646</v>
      </c>
      <c r="P135" s="272">
        <f>'DMI SR Data'!H172</f>
        <v>6.4675986136874836E-2</v>
      </c>
    </row>
    <row r="136" spans="2:16" ht="15" thickBot="1">
      <c r="B136" s="88" t="s">
        <v>180</v>
      </c>
      <c r="C136" s="89">
        <f>'DMI SR Data'!C150</f>
        <v>6359977.4494828554</v>
      </c>
      <c r="D136" s="89">
        <f>'DMI SR Data'!D150</f>
        <v>328398.63707551174</v>
      </c>
      <c r="E136" s="209">
        <f>'DMI SR Data'!E150</f>
        <v>5.4446546632197647E-2</v>
      </c>
      <c r="F136" s="89">
        <f>'DMI SR Data'!F150</f>
        <v>16339165.692304544</v>
      </c>
      <c r="G136" s="89">
        <f>'DMI SR Data'!G150</f>
        <v>942149.59324881062</v>
      </c>
      <c r="H136" s="209">
        <f>'DMI SR Data'!H150</f>
        <v>6.119040125616227E-2</v>
      </c>
      <c r="J136" s="247"/>
      <c r="K136" s="65"/>
      <c r="L136" s="65"/>
      <c r="M136" s="251"/>
      <c r="N136" s="65"/>
      <c r="O136" s="65"/>
      <c r="P136" s="251"/>
    </row>
    <row r="137" spans="2:16" ht="15" thickBot="1">
      <c r="B137" s="203"/>
      <c r="C137" s="34"/>
      <c r="D137" s="38"/>
      <c r="E137" s="34"/>
      <c r="F137" s="34"/>
      <c r="G137" s="38"/>
      <c r="H137" s="34"/>
      <c r="J137" s="392" t="s">
        <v>422</v>
      </c>
      <c r="K137" s="394" t="s">
        <v>94</v>
      </c>
      <c r="L137" s="395"/>
      <c r="M137" s="396"/>
      <c r="N137" s="394" t="s">
        <v>33</v>
      </c>
      <c r="O137" s="395"/>
      <c r="P137" s="396"/>
    </row>
    <row r="138" spans="2:16" ht="15" thickBot="1">
      <c r="B138" s="397" t="s">
        <v>65</v>
      </c>
      <c r="C138" s="357" t="s">
        <v>240</v>
      </c>
      <c r="D138" s="362"/>
      <c r="E138" s="358"/>
      <c r="F138" s="374" t="s">
        <v>33</v>
      </c>
      <c r="G138" s="374"/>
      <c r="H138" s="374"/>
      <c r="J138" s="393"/>
      <c r="K138" s="257" t="s">
        <v>30</v>
      </c>
      <c r="L138" s="37" t="s">
        <v>36</v>
      </c>
      <c r="M138" s="37" t="s">
        <v>37</v>
      </c>
      <c r="N138" s="256" t="s">
        <v>30</v>
      </c>
      <c r="O138" s="256" t="s">
        <v>36</v>
      </c>
      <c r="P138" s="258" t="s">
        <v>37</v>
      </c>
    </row>
    <row r="139" spans="2:16" ht="15" thickBot="1">
      <c r="B139" s="398"/>
      <c r="C139" s="35" t="s">
        <v>30</v>
      </c>
      <c r="D139" s="35" t="s">
        <v>36</v>
      </c>
      <c r="E139" s="35" t="s">
        <v>37</v>
      </c>
      <c r="F139" s="35" t="s">
        <v>30</v>
      </c>
      <c r="G139" s="35" t="s">
        <v>36</v>
      </c>
      <c r="H139" s="35" t="s">
        <v>37</v>
      </c>
      <c r="J139" s="278" t="s">
        <v>17</v>
      </c>
      <c r="K139" s="275">
        <f>'DMI SR Data'!C181</f>
        <v>78501427.614095315</v>
      </c>
      <c r="L139" s="275">
        <f>'DMI SR Data'!D181</f>
        <v>4668096.5177062303</v>
      </c>
      <c r="M139" s="276">
        <f>'DMI SR Data'!E181</f>
        <v>6.3224785451059376E-2</v>
      </c>
      <c r="N139" s="275">
        <f>'DMI SR Data'!F181</f>
        <v>210382804.87710205</v>
      </c>
      <c r="O139" s="275">
        <f>'DMI SR Data'!G181</f>
        <v>12775706.8272551</v>
      </c>
      <c r="P139" s="277">
        <f>'DMI SR Data'!H181</f>
        <v>6.4652064391089795E-2</v>
      </c>
    </row>
    <row r="140" spans="2:16" ht="15" thickBot="1">
      <c r="B140" s="279" t="s">
        <v>14</v>
      </c>
      <c r="C140" s="275">
        <f>'DMI SR Data'!C159</f>
        <v>144071307.85730353</v>
      </c>
      <c r="D140" s="275">
        <f>'DMI SR Data'!D159</f>
        <v>7388561.3435685039</v>
      </c>
      <c r="E140" s="276">
        <f>'DMI SR Data'!E159</f>
        <v>5.4056283854568572E-2</v>
      </c>
      <c r="F140" s="275">
        <f>'DMI SR Data'!F159</f>
        <v>381337045.01198131</v>
      </c>
      <c r="G140" s="275">
        <f>'DMI SR Data'!G159</f>
        <v>21487153.33815676</v>
      </c>
      <c r="H140" s="277">
        <f>'DMI SR Data'!H159</f>
        <v>5.9711434782459695E-2</v>
      </c>
      <c r="J140" s="263" t="s">
        <v>417</v>
      </c>
      <c r="K140" s="259">
        <f>'DMI SR Data'!C182</f>
        <v>8110172.015474027</v>
      </c>
      <c r="L140" s="245">
        <f>'DMI SR Data'!D182</f>
        <v>610657.69791524857</v>
      </c>
      <c r="M140" s="269">
        <f>'DMI SR Data'!E182</f>
        <v>8.1426299365213853E-2</v>
      </c>
      <c r="N140" s="245">
        <f>'DMI SR Data'!F182</f>
        <v>22079573.52269759</v>
      </c>
      <c r="O140" s="245">
        <f>'DMI SR Data'!G182</f>
        <v>1626511.6004642248</v>
      </c>
      <c r="P140" s="270">
        <f>'DMI SR Data'!H182</f>
        <v>7.9524112656019302E-2</v>
      </c>
    </row>
    <row r="141" spans="2:16">
      <c r="B141" s="248" t="s">
        <v>181</v>
      </c>
      <c r="C141" s="259">
        <f>'DMI SR Data'!C160</f>
        <v>8401260.6417277753</v>
      </c>
      <c r="D141" s="245">
        <f>'DMI SR Data'!D160</f>
        <v>536502.53753933497</v>
      </c>
      <c r="E141" s="269">
        <f>'DMI SR Data'!E160</f>
        <v>6.8216025265114791E-2</v>
      </c>
      <c r="F141" s="245">
        <f>'DMI SR Data'!F160</f>
        <v>21393094.016727924</v>
      </c>
      <c r="G141" s="245">
        <f>'DMI SR Data'!G160</f>
        <v>1690355.8502318896</v>
      </c>
      <c r="H141" s="270">
        <f>'DMI SR Data'!H160</f>
        <v>8.5792940856631458E-2</v>
      </c>
      <c r="J141" s="263" t="s">
        <v>418</v>
      </c>
      <c r="K141" s="259">
        <f>'DMI SR Data'!C183</f>
        <v>32115097.320567824</v>
      </c>
      <c r="L141" s="245">
        <f>'DMI SR Data'!D183</f>
        <v>1518445.8931639418</v>
      </c>
      <c r="M141" s="269">
        <f>'DMI SR Data'!E183</f>
        <v>4.962784560809639E-2</v>
      </c>
      <c r="N141" s="245">
        <f>'DMI SR Data'!F183</f>
        <v>85271146.839158237</v>
      </c>
      <c r="O141" s="245">
        <f>'DMI SR Data'!G183</f>
        <v>4513885.6793931127</v>
      </c>
      <c r="P141" s="270">
        <f>'DMI SR Data'!H183</f>
        <v>5.5894486942333559E-2</v>
      </c>
    </row>
    <row r="142" spans="2:16">
      <c r="B142" s="248" t="s">
        <v>182</v>
      </c>
      <c r="C142" s="259">
        <f>'DMI SR Data'!C161</f>
        <v>46040001.152541913</v>
      </c>
      <c r="D142" s="245">
        <f>'DMI SR Data'!D161</f>
        <v>1884653.3538116664</v>
      </c>
      <c r="E142" s="269">
        <f>'DMI SR Data'!E161</f>
        <v>4.26823351590917E-2</v>
      </c>
      <c r="F142" s="245">
        <f>'DMI SR Data'!F161</f>
        <v>125015760.70833091</v>
      </c>
      <c r="G142" s="245">
        <f>'DMI SR Data'!G161</f>
        <v>6611608.1660092175</v>
      </c>
      <c r="H142" s="270">
        <f>'DMI SR Data'!H161</f>
        <v>5.5839326780756295E-2</v>
      </c>
      <c r="J142" s="263" t="s">
        <v>419</v>
      </c>
      <c r="K142" s="259">
        <f>'DMI SR Data'!C184</f>
        <v>17950466.815024987</v>
      </c>
      <c r="L142" s="245">
        <f>'DMI SR Data'!D184</f>
        <v>1169433.1340658069</v>
      </c>
      <c r="M142" s="269">
        <f>'DMI SR Data'!E184</f>
        <v>6.9687788982434343E-2</v>
      </c>
      <c r="N142" s="245">
        <f>'DMI SR Data'!F184</f>
        <v>48254483.819562614</v>
      </c>
      <c r="O142" s="245">
        <f>'DMI SR Data'!G184</f>
        <v>3171871.1974461824</v>
      </c>
      <c r="P142" s="270">
        <f>'DMI SR Data'!H184</f>
        <v>7.0356862944765092E-2</v>
      </c>
    </row>
    <row r="143" spans="2:16" ht="15" thickBot="1">
      <c r="B143" s="248" t="s">
        <v>416</v>
      </c>
      <c r="C143" s="259">
        <f>'DMI SR Data'!C162</f>
        <v>12985416.53819314</v>
      </c>
      <c r="D143" s="245">
        <f>'DMI SR Data'!D162</f>
        <v>774901.32702198997</v>
      </c>
      <c r="E143" s="269">
        <f>'DMI SR Data'!E162</f>
        <v>6.3461804323624985E-2</v>
      </c>
      <c r="F143" s="245">
        <f>'DMI SR Data'!F162</f>
        <v>33672153.771851324</v>
      </c>
      <c r="G143" s="245">
        <f>'DMI SR Data'!G162</f>
        <v>2218389.0015044734</v>
      </c>
      <c r="H143" s="270">
        <f>'DMI SR Data'!H162</f>
        <v>7.052856844646678E-2</v>
      </c>
      <c r="J143" s="264" t="s">
        <v>420</v>
      </c>
      <c r="K143" s="271">
        <f>'DMI SR Data'!C185</f>
        <v>20325691.463030804</v>
      </c>
      <c r="L143" s="89">
        <f>'DMI SR Data'!D185</f>
        <v>1369559.7925638407</v>
      </c>
      <c r="M143" s="209">
        <f>'DMI SR Data'!E185</f>
        <v>7.2248906916888025E-2</v>
      </c>
      <c r="N143" s="89">
        <f>'DMI SR Data'!F185</f>
        <v>54777600.695683591</v>
      </c>
      <c r="O143" s="89">
        <f>'DMI SR Data'!G185</f>
        <v>3463438.3499515578</v>
      </c>
      <c r="P143" s="272">
        <f>'DMI SR Data'!H185</f>
        <v>6.7494784902001295E-2</v>
      </c>
    </row>
    <row r="144" spans="2:16" ht="15" thickBot="1">
      <c r="B144" s="248" t="s">
        <v>183</v>
      </c>
      <c r="C144" s="259">
        <f>'DMI SR Data'!C163</f>
        <v>10683001.11245315</v>
      </c>
      <c r="D144" s="245">
        <f>'DMI SR Data'!D163</f>
        <v>631152.127202373</v>
      </c>
      <c r="E144" s="269">
        <f>'DMI SR Data'!E163</f>
        <v>6.2789654732027078E-2</v>
      </c>
      <c r="F144" s="245">
        <f>'DMI SR Data'!F163</f>
        <v>27455447.13586029</v>
      </c>
      <c r="G144" s="245">
        <f>'DMI SR Data'!G163</f>
        <v>1788805.9171564765</v>
      </c>
      <c r="H144" s="270">
        <f>'DMI SR Data'!H163</f>
        <v>6.9693806132020752E-2</v>
      </c>
    </row>
    <row r="145" spans="2:16" ht="15" thickBot="1">
      <c r="B145" s="248" t="s">
        <v>184</v>
      </c>
      <c r="C145" s="259">
        <f>'DMI SR Data'!C164</f>
        <v>25934861.166679509</v>
      </c>
      <c r="D145" s="245">
        <f>'DMI SR Data'!D164</f>
        <v>1281486.6737939194</v>
      </c>
      <c r="E145" s="269">
        <f>'DMI SR Data'!E164</f>
        <v>5.1980173106271017E-2</v>
      </c>
      <c r="F145" s="245">
        <f>'DMI SR Data'!F164</f>
        <v>70060770.317767352</v>
      </c>
      <c r="G145" s="245">
        <f>'DMI SR Data'!G164</f>
        <v>2806124.2907289118</v>
      </c>
      <c r="H145" s="270">
        <f>'DMI SR Data'!H164</f>
        <v>4.1723872721012661E-2</v>
      </c>
      <c r="J145" s="388" t="s">
        <v>66</v>
      </c>
      <c r="K145" s="357" t="s">
        <v>240</v>
      </c>
      <c r="L145" s="362"/>
      <c r="M145" s="358"/>
      <c r="N145" s="375" t="s">
        <v>33</v>
      </c>
      <c r="O145" s="376"/>
      <c r="P145" s="377"/>
    </row>
    <row r="146" spans="2:16" ht="15" thickBot="1">
      <c r="B146" s="248" t="s">
        <v>185</v>
      </c>
      <c r="C146" s="259">
        <f>'DMI SR Data'!C165</f>
        <v>21715936.261843834</v>
      </c>
      <c r="D146" s="245">
        <f>'DMI SR Data'!D165</f>
        <v>1366592.0808526091</v>
      </c>
      <c r="E146" s="269">
        <f>'DMI SR Data'!E165</f>
        <v>6.7156566260704029E-2</v>
      </c>
      <c r="F146" s="245">
        <f>'DMI SR Data'!F165</f>
        <v>55655592.731322147</v>
      </c>
      <c r="G146" s="245">
        <f>'DMI SR Data'!G165</f>
        <v>3545349.428820163</v>
      </c>
      <c r="H146" s="270">
        <f>'DMI SR Data'!H165</f>
        <v>6.8035557006312017E-2</v>
      </c>
      <c r="J146" s="389"/>
      <c r="K146" s="35" t="s">
        <v>30</v>
      </c>
      <c r="L146" s="35" t="s">
        <v>36</v>
      </c>
      <c r="M146" s="35" t="s">
        <v>37</v>
      </c>
      <c r="N146" s="35" t="s">
        <v>30</v>
      </c>
      <c r="O146" s="35" t="s">
        <v>36</v>
      </c>
      <c r="P146" s="35" t="s">
        <v>37</v>
      </c>
    </row>
    <row r="147" spans="2:16" ht="15" thickBot="1">
      <c r="B147" s="248" t="s">
        <v>186</v>
      </c>
      <c r="C147" s="259">
        <f>'DMI SR Data'!C166</f>
        <v>8086911.0973318098</v>
      </c>
      <c r="D147" s="245">
        <f>'DMI SR Data'!D166</f>
        <v>470138.75219272636</v>
      </c>
      <c r="E147" s="269">
        <f>'DMI SR Data'!E166</f>
        <v>6.1724143887897903E-2</v>
      </c>
      <c r="F147" s="245">
        <f>'DMI SR Data'!F166</f>
        <v>21376856.778892044</v>
      </c>
      <c r="G147" s="245">
        <f>'DMI SR Data'!G166</f>
        <v>1402272.3631279469</v>
      </c>
      <c r="H147" s="270">
        <f>'DMI SR Data'!H166</f>
        <v>7.0202830453947401E-2</v>
      </c>
      <c r="J147" s="274" t="s">
        <v>16</v>
      </c>
      <c r="K147" s="275">
        <f>'DMI SR Data'!C179</f>
        <v>135647666.28690094</v>
      </c>
      <c r="L147" s="275">
        <f>'DMI SR Data'!D179</f>
        <v>3537495.1015450209</v>
      </c>
      <c r="M147" s="276">
        <f>'DMI SR Data'!E179</f>
        <v>2.6776856541815938E-2</v>
      </c>
      <c r="N147" s="275">
        <f>'DMI SR Data'!F179</f>
        <v>382847161.34333193</v>
      </c>
      <c r="O147" s="275">
        <f>'DMI SR Data'!G179</f>
        <v>13860053.234036207</v>
      </c>
      <c r="P147" s="277">
        <f>'DMI SR Data'!H179</f>
        <v>3.7562432208148568E-2</v>
      </c>
    </row>
    <row r="148" spans="2:16" ht="15" thickBot="1">
      <c r="B148" s="248" t="s">
        <v>187</v>
      </c>
      <c r="C148" s="259">
        <f>'DMI SR Data'!C167</f>
        <v>3458794.2812857898</v>
      </c>
      <c r="D148" s="245">
        <f>'DMI SR Data'!D167</f>
        <v>232116.8915579184</v>
      </c>
      <c r="E148" s="269">
        <f>'DMI SR Data'!E167</f>
        <v>7.1936814103840258E-2</v>
      </c>
      <c r="F148" s="245">
        <f>'DMI SR Data'!F167</f>
        <v>8955082.4416277073</v>
      </c>
      <c r="G148" s="245">
        <f>'DMI SR Data'!G167</f>
        <v>661064.74755233712</v>
      </c>
      <c r="H148" s="270">
        <f>'DMI SR Data'!H167</f>
        <v>7.9703802419489975E-2</v>
      </c>
      <c r="J148" s="274" t="s">
        <v>18</v>
      </c>
      <c r="K148" s="275">
        <f>'DMI SR Data'!C186</f>
        <v>6743045.6601939304</v>
      </c>
      <c r="L148" s="275">
        <f>'DMI SR Data'!D186</f>
        <v>416310.54991381336</v>
      </c>
      <c r="M148" s="276">
        <f>'DMI SR Data'!E186</f>
        <v>6.5801798661898003E-2</v>
      </c>
      <c r="N148" s="275">
        <f>'DMI SR Data'!F186</f>
        <v>19455848.223871656</v>
      </c>
      <c r="O148" s="275">
        <f>'DMI SR Data'!G186</f>
        <v>1092560.5695601553</v>
      </c>
      <c r="P148" s="277">
        <f>'DMI SR Data'!H186</f>
        <v>5.9497002395626795E-2</v>
      </c>
    </row>
    <row r="149" spans="2:16" ht="15" thickBot="1">
      <c r="B149" s="249" t="s">
        <v>123</v>
      </c>
      <c r="C149" s="259">
        <f>'DMI SR Data'!C168</f>
        <v>3386990.4330036012</v>
      </c>
      <c r="D149" s="245">
        <f>'DMI SR Data'!D168</f>
        <v>69032.594113769475</v>
      </c>
      <c r="E149" s="269">
        <f>'DMI SR Data'!E168</f>
        <v>2.0805747832186847E-2</v>
      </c>
      <c r="F149" s="245">
        <f>'DMI SR Data'!F168</f>
        <v>8682135.9435038082</v>
      </c>
      <c r="G149" s="245">
        <f>'DMI SR Data'!G168</f>
        <v>299671.09579831921</v>
      </c>
      <c r="H149" s="270">
        <f>'DMI SR Data'!H168</f>
        <v>3.574975872166615E-2</v>
      </c>
      <c r="J149" s="274" t="s">
        <v>322</v>
      </c>
      <c r="K149" s="275">
        <f>'DMI SR Data'!C188</f>
        <v>24885477.133617308</v>
      </c>
      <c r="L149" s="275">
        <f>'DMI SR Data'!D188</f>
        <v>1604714.6139516383</v>
      </c>
      <c r="M149" s="276">
        <f>'DMI SR Data'!E188</f>
        <v>6.8928782405477812E-2</v>
      </c>
      <c r="N149" s="275">
        <f>'DMI SR Data'!F188</f>
        <v>64519396.720072441</v>
      </c>
      <c r="O149" s="275">
        <f>'DMI SR Data'!G188</f>
        <v>4878411.1384683698</v>
      </c>
      <c r="P149" s="277">
        <f>'DMI SR Data'!H188</f>
        <v>8.1796286411019478E-2</v>
      </c>
    </row>
    <row r="150" spans="2:16" ht="15" thickBot="1">
      <c r="B150" s="250" t="s">
        <v>414</v>
      </c>
      <c r="C150" s="271">
        <f>'DMI SR Data'!C169</f>
        <v>3378135.1722485702</v>
      </c>
      <c r="D150" s="89">
        <f>'DMI SR Data'!D169</f>
        <v>141985.00548064942</v>
      </c>
      <c r="E150" s="209">
        <f>'DMI SR Data'!E169</f>
        <v>4.3874665316429307E-2</v>
      </c>
      <c r="F150" s="89">
        <f>'DMI SR Data'!F169</f>
        <v>9070151.1660977639</v>
      </c>
      <c r="G150" s="89">
        <f>'DMI SR Data'!G169</f>
        <v>463512.4772269465</v>
      </c>
      <c r="H150" s="272">
        <f>'DMI SR Data'!H169</f>
        <v>5.3855226643394608E-2</v>
      </c>
      <c r="J150" s="274" t="s">
        <v>19</v>
      </c>
      <c r="K150" s="275">
        <f>'DMI SR Data'!C190</f>
        <v>17514835.12645359</v>
      </c>
      <c r="L150" s="275">
        <f>'DMI SR Data'!D190</f>
        <v>416093.5121117793</v>
      </c>
      <c r="M150" s="276">
        <f>'DMI SR Data'!E190</f>
        <v>2.4334744713773265E-2</v>
      </c>
      <c r="N150" s="275">
        <f>'DMI SR Data'!F190</f>
        <v>48780249.472651154</v>
      </c>
      <c r="O150" s="275">
        <f>'DMI SR Data'!G190</f>
        <v>1998004.3550925106</v>
      </c>
      <c r="P150" s="277">
        <f>'DMI SR Data'!H190</f>
        <v>4.270860344713566E-2</v>
      </c>
    </row>
    <row r="151" spans="2:16" ht="15" thickBot="1">
      <c r="J151" s="274" t="s">
        <v>20</v>
      </c>
      <c r="K151" s="275">
        <f>'DMI SR Data'!C192</f>
        <v>39178382.282396749</v>
      </c>
      <c r="L151" s="275">
        <f>'DMI SR Data'!D192</f>
        <v>1591815.8422046229</v>
      </c>
      <c r="M151" s="276">
        <f>'DMI SR Data'!E192</f>
        <v>4.2350658572059934E-2</v>
      </c>
      <c r="N151" s="275">
        <f>'DMI SR Data'!F192</f>
        <v>105885675.95616804</v>
      </c>
      <c r="O151" s="275">
        <f>'DMI SR Data'!G192</f>
        <v>5331256.1657775939</v>
      </c>
      <c r="P151" s="277">
        <f>'DMI SR Data'!H192</f>
        <v>5.3018615958311949E-2</v>
      </c>
    </row>
    <row r="152" spans="2:16" ht="15" thickBot="1">
      <c r="J152" s="274" t="s">
        <v>327</v>
      </c>
      <c r="K152" s="275">
        <f>'DMI SR Data'!C194</f>
        <v>31748027.510984845</v>
      </c>
      <c r="L152" s="275">
        <f>'DMI SR Data'!D194</f>
        <v>759131.58877238259</v>
      </c>
      <c r="M152" s="276">
        <f>'DMI SR Data'!E194</f>
        <v>2.4496890456437537E-2</v>
      </c>
      <c r="N152" s="275">
        <f>'DMI SR Data'!F194</f>
        <v>89968598.343142375</v>
      </c>
      <c r="O152" s="275">
        <f>'DMI SR Data'!G194</f>
        <v>2835440.4316654801</v>
      </c>
      <c r="P152" s="277">
        <f>'DMI SR Data'!H194</f>
        <v>3.2541462970344208E-2</v>
      </c>
    </row>
    <row r="153" spans="2:16" ht="15" thickBot="1">
      <c r="J153" s="274" t="s">
        <v>323</v>
      </c>
      <c r="K153" s="275">
        <f>'DMI SR Data'!C196</f>
        <v>23256880.588747662</v>
      </c>
      <c r="L153" s="275">
        <f>'DMI SR Data'!D196</f>
        <v>1068002.5532666482</v>
      </c>
      <c r="M153" s="276">
        <f>'DMI SR Data'!E196</f>
        <v>4.8132336910359508E-2</v>
      </c>
      <c r="N153" s="275">
        <f>'DMI SR Data'!F196</f>
        <v>60644162.992615491</v>
      </c>
      <c r="O153" s="275">
        <f>'DMI SR Data'!G196</f>
        <v>3129234.8530415893</v>
      </c>
      <c r="P153" s="277">
        <f>'DMI SR Data'!H196</f>
        <v>5.440735047860519E-2</v>
      </c>
    </row>
  </sheetData>
  <mergeCells count="92"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C126:E126"/>
    <mergeCell ref="F126:H126"/>
    <mergeCell ref="J122:J123"/>
    <mergeCell ref="K122:M122"/>
    <mergeCell ref="J131:J132"/>
    <mergeCell ref="K131:M131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33:B34"/>
    <mergeCell ref="C33:E33"/>
    <mergeCell ref="F33:H33"/>
    <mergeCell ref="B21:B22"/>
    <mergeCell ref="C21:E21"/>
    <mergeCell ref="F21:H21"/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</mergeCells>
  <conditionalFormatting sqref="A1:XFD3 Q4:XFD32 A4:A1048576 J33:T33 U33:XFD89 Q34:T89 J85:P85 Q90:XFD1048576 C99:H106 I120:J120 B151:H1048576 J154:P1048576">
    <cfRule type="cellIs" dxfId="67" priority="516" operator="lessThan">
      <formula>0</formula>
    </cfRule>
  </conditionalFormatting>
  <conditionalFormatting sqref="B65">
    <cfRule type="cellIs" dxfId="66" priority="3" operator="lessThan">
      <formula>0</formula>
    </cfRule>
  </conditionalFormatting>
  <conditionalFormatting sqref="B88:B106">
    <cfRule type="cellIs" dxfId="65" priority="146" operator="lessThan">
      <formula>0</formula>
    </cfRule>
  </conditionalFormatting>
  <conditionalFormatting sqref="B111:B115">
    <cfRule type="cellIs" dxfId="64" priority="60" operator="lessThan">
      <formula>0</formula>
    </cfRule>
  </conditionalFormatting>
  <conditionalFormatting sqref="B117:B139">
    <cfRule type="cellIs" dxfId="63" priority="1" operator="lessThan">
      <formula>0</formula>
    </cfRule>
  </conditionalFormatting>
  <conditionalFormatting sqref="B12:H34">
    <cfRule type="cellIs" dxfId="62" priority="364" operator="lessThan">
      <formula>0</formula>
    </cfRule>
  </conditionalFormatting>
  <conditionalFormatting sqref="B35:H52">
    <cfRule type="cellIs" dxfId="61" priority="407" operator="lessThan">
      <formula>0</formula>
    </cfRule>
  </conditionalFormatting>
  <conditionalFormatting sqref="B55:H63">
    <cfRule type="cellIs" dxfId="60" priority="4" operator="lessThan">
      <formula>0</formula>
    </cfRule>
  </conditionalFormatting>
  <conditionalFormatting sqref="B66:H87">
    <cfRule type="cellIs" dxfId="59" priority="2" operator="lessThan">
      <formula>0</formula>
    </cfRule>
  </conditionalFormatting>
  <conditionalFormatting sqref="B107:H110">
    <cfRule type="cellIs" dxfId="58" priority="58" operator="lessThan">
      <formula>0</formula>
    </cfRule>
  </conditionalFormatting>
  <conditionalFormatting sqref="B140:H150">
    <cfRule type="cellIs" dxfId="57" priority="36" operator="lessThan">
      <formula>0</formula>
    </cfRule>
  </conditionalFormatting>
  <conditionalFormatting sqref="B6:I10">
    <cfRule type="cellIs" dxfId="56" priority="116" operator="lessThan">
      <formula>0</formula>
    </cfRule>
  </conditionalFormatting>
  <conditionalFormatting sqref="B4:P5">
    <cfRule type="cellIs" dxfId="55" priority="379" operator="lessThan">
      <formula>0</formula>
    </cfRule>
  </conditionalFormatting>
  <conditionalFormatting sqref="C64:H65">
    <cfRule type="cellIs" dxfId="54" priority="5" operator="lessThan">
      <formula>0</formula>
    </cfRule>
  </conditionalFormatting>
  <conditionalFormatting sqref="C88:H98">
    <cfRule type="cellIs" dxfId="53" priority="85" operator="lessThan">
      <formula>0</formula>
    </cfRule>
  </conditionalFormatting>
  <conditionalFormatting sqref="C111:H139">
    <cfRule type="cellIs" dxfId="52" priority="39" operator="lessThan">
      <formula>0</formula>
    </cfRule>
  </conditionalFormatting>
  <conditionalFormatting sqref="C11:I11 N13 N19 N28 N42 B53:H53">
    <cfRule type="cellIs" dxfId="51" priority="423" operator="lessThan">
      <formula>0</formula>
    </cfRule>
  </conditionalFormatting>
  <conditionalFormatting sqref="I12:I119">
    <cfRule type="cellIs" dxfId="50" priority="212" operator="lessThan">
      <formula>0</formula>
    </cfRule>
  </conditionalFormatting>
  <conditionalFormatting sqref="I121:I1048576">
    <cfRule type="cellIs" dxfId="49" priority="244" operator="lessThan">
      <formula>0</formula>
    </cfRule>
  </conditionalFormatting>
  <conditionalFormatting sqref="J15:J17">
    <cfRule type="cellIs" dxfId="48" priority="375" operator="lessThan">
      <formula>0</formula>
    </cfRule>
  </conditionalFormatting>
  <conditionalFormatting sqref="J21:J26">
    <cfRule type="cellIs" dxfId="47" priority="369" operator="lessThan">
      <formula>0</formula>
    </cfRule>
  </conditionalFormatting>
  <conditionalFormatting sqref="J30:J32">
    <cfRule type="cellIs" dxfId="46" priority="373" operator="lessThan">
      <formula>0</formula>
    </cfRule>
  </conditionalFormatting>
  <conditionalFormatting sqref="J36:J40">
    <cfRule type="cellIs" dxfId="45" priority="137" operator="lessThan">
      <formula>0</formula>
    </cfRule>
  </conditionalFormatting>
  <conditionalFormatting sqref="J44:J50">
    <cfRule type="cellIs" dxfId="44" priority="396" operator="lessThan">
      <formula>0</formula>
    </cfRule>
  </conditionalFormatting>
  <conditionalFormatting sqref="J67:J69">
    <cfRule type="cellIs" dxfId="43" priority="205" operator="lessThan">
      <formula>0</formula>
    </cfRule>
  </conditionalFormatting>
  <conditionalFormatting sqref="J73:J78">
    <cfRule type="cellIs" dxfId="42" priority="188" operator="lessThan">
      <formula>0</formula>
    </cfRule>
  </conditionalFormatting>
  <conditionalFormatting sqref="J82:J84">
    <cfRule type="cellIs" dxfId="41" priority="203" operator="lessThan">
      <formula>0</formula>
    </cfRule>
  </conditionalFormatting>
  <conditionalFormatting sqref="J88:J92">
    <cfRule type="cellIs" dxfId="40" priority="129" operator="lessThan">
      <formula>0</formula>
    </cfRule>
  </conditionalFormatting>
  <conditionalFormatting sqref="J96:J102">
    <cfRule type="cellIs" dxfId="39" priority="194" operator="lessThan">
      <formula>0</formula>
    </cfRule>
  </conditionalFormatting>
  <conditionalFormatting sqref="J118:J119">
    <cfRule type="cellIs" dxfId="38" priority="237" operator="lessThan">
      <formula>0</formula>
    </cfRule>
  </conditionalFormatting>
  <conditionalFormatting sqref="J124:J129">
    <cfRule type="cellIs" dxfId="37" priority="220" operator="lessThan">
      <formula>0</formula>
    </cfRule>
  </conditionalFormatting>
  <conditionalFormatting sqref="J133:J137">
    <cfRule type="cellIs" dxfId="36" priority="125" operator="lessThan">
      <formula>0</formula>
    </cfRule>
  </conditionalFormatting>
  <conditionalFormatting sqref="J139:J143">
    <cfRule type="cellIs" dxfId="35" priority="121" operator="lessThan">
      <formula>0</formula>
    </cfRule>
  </conditionalFormatting>
  <conditionalFormatting sqref="J147:J153">
    <cfRule type="cellIs" dxfId="34" priority="226" operator="lessThan">
      <formula>0</formula>
    </cfRule>
  </conditionalFormatting>
  <conditionalFormatting sqref="J13:K13 J19:K19 J28:K28">
    <cfRule type="cellIs" dxfId="33" priority="378" operator="lessThan">
      <formula>0</formula>
    </cfRule>
  </conditionalFormatting>
  <conditionalFormatting sqref="J34:K34">
    <cfRule type="cellIs" dxfId="32" priority="138" operator="lessThan">
      <formula>0</formula>
    </cfRule>
  </conditionalFormatting>
  <conditionalFormatting sqref="J42:K42">
    <cfRule type="cellIs" dxfId="31" priority="388" operator="lessThan">
      <formula>0</formula>
    </cfRule>
  </conditionalFormatting>
  <conditionalFormatting sqref="J86:K86">
    <cfRule type="cellIs" dxfId="30" priority="130" operator="lessThan">
      <formula>0</formula>
    </cfRule>
  </conditionalFormatting>
  <conditionalFormatting sqref="J65:N65">
    <cfRule type="cellIs" dxfId="29" priority="156" operator="lessThan">
      <formula>0</formula>
    </cfRule>
  </conditionalFormatting>
  <conditionalFormatting sqref="J71:N71">
    <cfRule type="cellIs" dxfId="28" priority="157" operator="lessThan">
      <formula>0</formula>
    </cfRule>
  </conditionalFormatting>
  <conditionalFormatting sqref="J80:N80">
    <cfRule type="cellIs" dxfId="27" priority="159" operator="lessThan">
      <formula>0</formula>
    </cfRule>
  </conditionalFormatting>
  <conditionalFormatting sqref="J94:N94">
    <cfRule type="cellIs" dxfId="26" priority="158" operator="lessThan">
      <formula>0</formula>
    </cfRule>
  </conditionalFormatting>
  <conditionalFormatting sqref="J116:N116">
    <cfRule type="cellIs" dxfId="25" priority="29" operator="lessThan">
      <formula>0</formula>
    </cfRule>
  </conditionalFormatting>
  <conditionalFormatting sqref="J122:N122">
    <cfRule type="cellIs" dxfId="24" priority="30" operator="lessThan">
      <formula>0</formula>
    </cfRule>
  </conditionalFormatting>
  <conditionalFormatting sqref="J131:N131">
    <cfRule type="cellIs" dxfId="23" priority="31" operator="lessThan">
      <formula>0</formula>
    </cfRule>
  </conditionalFormatting>
  <conditionalFormatting sqref="J145:N145">
    <cfRule type="cellIs" dxfId="22" priority="149" operator="lessThan">
      <formula>0</formula>
    </cfRule>
  </conditionalFormatting>
  <conditionalFormatting sqref="J6:P11">
    <cfRule type="cellIs" dxfId="21" priority="114" operator="lessThan">
      <formula>0</formula>
    </cfRule>
  </conditionalFormatting>
  <conditionalFormatting sqref="J51:P63">
    <cfRule type="cellIs" dxfId="20" priority="94" operator="lessThan">
      <formula>0</formula>
    </cfRule>
  </conditionalFormatting>
  <conditionalFormatting sqref="J103:P114">
    <cfRule type="cellIs" dxfId="19" priority="25" operator="lessThan">
      <formula>0</formula>
    </cfRule>
  </conditionalFormatting>
  <conditionalFormatting sqref="K137">
    <cfRule type="cellIs" dxfId="18" priority="27" operator="lessThan">
      <formula>0</formula>
    </cfRule>
  </conditionalFormatting>
  <conditionalFormatting sqref="K14:P17">
    <cfRule type="cellIs" dxfId="17" priority="111" operator="lessThan">
      <formula>0</formula>
    </cfRule>
  </conditionalFormatting>
  <conditionalFormatting sqref="K20:P26">
    <cfRule type="cellIs" dxfId="16" priority="389" operator="lessThan">
      <formula>0</formula>
    </cfRule>
  </conditionalFormatting>
  <conditionalFormatting sqref="K29:P32">
    <cfRule type="cellIs" dxfId="15" priority="406" operator="lessThan">
      <formula>0</formula>
    </cfRule>
  </conditionalFormatting>
  <conditionalFormatting sqref="K35:P40">
    <cfRule type="cellIs" dxfId="14" priority="108" operator="lessThan">
      <formula>0</formula>
    </cfRule>
  </conditionalFormatting>
  <conditionalFormatting sqref="K43:P50">
    <cfRule type="cellIs" dxfId="13" priority="102" operator="lessThan">
      <formula>0</formula>
    </cfRule>
  </conditionalFormatting>
  <conditionalFormatting sqref="K66:P69">
    <cfRule type="cellIs" dxfId="12" priority="79" operator="lessThan">
      <formula>0</formula>
    </cfRule>
  </conditionalFormatting>
  <conditionalFormatting sqref="K72:P78">
    <cfRule type="cellIs" dxfId="11" priority="73" operator="lessThan">
      <formula>0</formula>
    </cfRule>
  </conditionalFormatting>
  <conditionalFormatting sqref="K81:P84">
    <cfRule type="cellIs" dxfId="10" priority="76" operator="lessThan">
      <formula>0</formula>
    </cfRule>
  </conditionalFormatting>
  <conditionalFormatting sqref="K87:P92">
    <cfRule type="cellIs" dxfId="9" priority="82" operator="lessThan">
      <formula>0</formula>
    </cfRule>
  </conditionalFormatting>
  <conditionalFormatting sqref="K95:P102">
    <cfRule type="cellIs" dxfId="8" priority="67" operator="lessThan">
      <formula>0</formula>
    </cfRule>
  </conditionalFormatting>
  <conditionalFormatting sqref="K117:P120">
    <cfRule type="cellIs" dxfId="7" priority="19" operator="lessThan">
      <formula>0</formula>
    </cfRule>
  </conditionalFormatting>
  <conditionalFormatting sqref="K123:P129">
    <cfRule type="cellIs" dxfId="6" priority="13" operator="lessThan">
      <formula>0</formula>
    </cfRule>
  </conditionalFormatting>
  <conditionalFormatting sqref="K132:P136">
    <cfRule type="cellIs" dxfId="5" priority="16" operator="lessThan">
      <formula>0</formula>
    </cfRule>
  </conditionalFormatting>
  <conditionalFormatting sqref="K138:P143">
    <cfRule type="cellIs" dxfId="4" priority="22" operator="lessThan">
      <formula>0</formula>
    </cfRule>
  </conditionalFormatting>
  <conditionalFormatting sqref="K146:P153">
    <cfRule type="cellIs" dxfId="3" priority="7" operator="lessThan">
      <formula>0</formula>
    </cfRule>
  </conditionalFormatting>
  <conditionalFormatting sqref="N34">
    <cfRule type="cellIs" dxfId="2" priority="141" operator="lessThan">
      <formula>0</formula>
    </cfRule>
  </conditionalFormatting>
  <conditionalFormatting sqref="N86">
    <cfRule type="cellIs" dxfId="1" priority="133" operator="lessThan">
      <formula>0</formula>
    </cfRule>
  </conditionalFormatting>
  <conditionalFormatting sqref="N137">
    <cfRule type="cellIs" dxfId="0" priority="28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T122"/>
  <sheetViews>
    <sheetView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0.54296875" bestFit="1" customWidth="1"/>
    <col min="4" max="4" width="13.54296875" bestFit="1" customWidth="1"/>
    <col min="5" max="5" width="12.7265625" bestFit="1" customWidth="1"/>
    <col min="6" max="6" width="10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.7265625" bestFit="1" customWidth="1"/>
    <col min="15" max="15" width="13.54296875" bestFit="1" customWidth="1"/>
    <col min="16" max="16" width="12.7265625" bestFit="1" customWidth="1"/>
    <col min="20" max="20" width="16.1796875" bestFit="1" customWidth="1"/>
  </cols>
  <sheetData>
    <row r="1" spans="1:20">
      <c r="A1" s="331" t="s">
        <v>0</v>
      </c>
      <c r="B1" s="331" t="s">
        <v>1</v>
      </c>
      <c r="C1" s="331" t="s">
        <v>287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20" ht="29">
      <c r="A2" s="330"/>
      <c r="B2" s="330"/>
      <c r="C2" s="330"/>
      <c r="D2" s="162" t="s">
        <v>8</v>
      </c>
      <c r="E2" s="162" t="s">
        <v>9</v>
      </c>
      <c r="F2" s="162" t="s">
        <v>10</v>
      </c>
      <c r="G2" s="162" t="s">
        <v>8</v>
      </c>
      <c r="H2" s="162" t="s">
        <v>9</v>
      </c>
      <c r="I2" s="162" t="s">
        <v>8</v>
      </c>
      <c r="J2" s="162" t="s">
        <v>9</v>
      </c>
      <c r="K2" s="162" t="s">
        <v>10</v>
      </c>
      <c r="L2" s="162" t="s">
        <v>8</v>
      </c>
      <c r="M2" s="162" t="s">
        <v>9</v>
      </c>
      <c r="N2" s="162" t="s">
        <v>10</v>
      </c>
      <c r="O2" s="162" t="s">
        <v>8</v>
      </c>
      <c r="P2" s="162" t="s">
        <v>9</v>
      </c>
      <c r="Q2" s="162" t="s">
        <v>10</v>
      </c>
    </row>
    <row r="3" spans="1:20">
      <c r="A3" s="332" t="s">
        <v>513</v>
      </c>
      <c r="B3" s="332" t="s">
        <v>328</v>
      </c>
      <c r="C3" s="227" t="s">
        <v>11</v>
      </c>
      <c r="D3" s="314">
        <v>309229310.13378429</v>
      </c>
      <c r="E3" s="314">
        <v>19020256.547992706</v>
      </c>
      <c r="F3" s="315">
        <v>6.5539845545755648E-2</v>
      </c>
      <c r="G3" s="322">
        <v>99.956342516968149</v>
      </c>
      <c r="H3" s="322">
        <v>-3.2567364254816766E-2</v>
      </c>
      <c r="I3" s="323">
        <v>2.8224730963881646</v>
      </c>
      <c r="J3" s="323">
        <v>2.927991435341637E-2</v>
      </c>
      <c r="K3" s="315">
        <v>1.0482595526059148E-2</v>
      </c>
      <c r="L3" s="316">
        <v>872791408.46727824</v>
      </c>
      <c r="M3" s="316">
        <v>62181458.626688242</v>
      </c>
      <c r="N3" s="315">
        <v>7.6709468763511354E-2</v>
      </c>
      <c r="O3" s="314">
        <v>336056542.75265348</v>
      </c>
      <c r="P3" s="314">
        <v>20606022.880261302</v>
      </c>
      <c r="Q3" s="315">
        <v>6.5322519958429512E-2</v>
      </c>
      <c r="T3" s="234"/>
    </row>
    <row r="4" spans="1:20">
      <c r="A4" s="332"/>
      <c r="B4" s="332"/>
      <c r="C4" s="228" t="s">
        <v>341</v>
      </c>
      <c r="D4" s="314">
        <v>5071479.6241269978</v>
      </c>
      <c r="E4" s="314">
        <v>-106730.09056794085</v>
      </c>
      <c r="F4" s="319">
        <v>-2.0611388191763991E-2</v>
      </c>
      <c r="G4" s="324">
        <v>1.6393224631835432</v>
      </c>
      <c r="H4" s="324">
        <v>-0.14478295362298055</v>
      </c>
      <c r="I4" s="325">
        <v>4.9181155468057174</v>
      </c>
      <c r="J4" s="325">
        <v>-2.042584886387111E-2</v>
      </c>
      <c r="K4" s="319">
        <v>-4.136008433944024E-3</v>
      </c>
      <c r="L4" s="320">
        <v>24942122.784727402</v>
      </c>
      <c r="M4" s="320">
        <v>-630680.24675196037</v>
      </c>
      <c r="N4" s="319">
        <v>-2.4662147750311596E-2</v>
      </c>
      <c r="O4" s="314">
        <v>10745560.896438392</v>
      </c>
      <c r="P4" s="314">
        <v>-83476.612872585654</v>
      </c>
      <c r="Q4" s="319">
        <v>-7.7085902418207661E-3</v>
      </c>
      <c r="T4" s="232"/>
    </row>
    <row r="5" spans="1:20">
      <c r="A5" s="332"/>
      <c r="B5" s="332"/>
      <c r="C5" s="228" t="s">
        <v>342</v>
      </c>
      <c r="D5" s="314">
        <v>4234177.9031605767</v>
      </c>
      <c r="E5" s="314">
        <v>-154450.16248702351</v>
      </c>
      <c r="F5" s="315">
        <v>-3.5193267731206644E-2</v>
      </c>
      <c r="G5" s="322">
        <v>1.3686701838935968</v>
      </c>
      <c r="H5" s="322">
        <v>-0.143392002782883</v>
      </c>
      <c r="I5" s="323">
        <v>4.090260290085852</v>
      </c>
      <c r="J5" s="323">
        <v>-2.5259545364876956E-2</v>
      </c>
      <c r="K5" s="315">
        <v>-6.1376317876768414E-3</v>
      </c>
      <c r="L5" s="316">
        <v>17318889.738456685</v>
      </c>
      <c r="M5" s="316">
        <v>-742596.11613177881</v>
      </c>
      <c r="N5" s="315">
        <v>-4.1114896200144274E-2</v>
      </c>
      <c r="O5" s="314">
        <v>7589290.3915614411</v>
      </c>
      <c r="P5" s="314">
        <v>548366.39819588792</v>
      </c>
      <c r="Q5" s="315">
        <v>7.7882732253976433E-2</v>
      </c>
    </row>
    <row r="6" spans="1:20">
      <c r="A6" s="332"/>
      <c r="B6" s="332"/>
      <c r="C6" s="228" t="s">
        <v>343</v>
      </c>
      <c r="D6" s="314">
        <v>140875717.47288546</v>
      </c>
      <c r="E6" s="314">
        <v>20660377.334761411</v>
      </c>
      <c r="F6" s="319">
        <v>0.17186140563278546</v>
      </c>
      <c r="G6" s="324">
        <v>45.537149961467811</v>
      </c>
      <c r="H6" s="324">
        <v>4.1180396239674693</v>
      </c>
      <c r="I6" s="325">
        <v>3.0735628021213675</v>
      </c>
      <c r="J6" s="325">
        <v>-6.3041009704805084E-2</v>
      </c>
      <c r="K6" s="319">
        <v>-2.0098492983754223E-2</v>
      </c>
      <c r="L6" s="320">
        <v>432990364.9468199</v>
      </c>
      <c r="M6" s="320">
        <v>55922470.829600155</v>
      </c>
      <c r="N6" s="319">
        <v>0.14830875739374258</v>
      </c>
      <c r="O6" s="314">
        <v>158197704.40695778</v>
      </c>
      <c r="P6" s="314">
        <v>15535753.655457884</v>
      </c>
      <c r="Q6" s="319">
        <v>0.10889906925862324</v>
      </c>
    </row>
    <row r="7" spans="1:20">
      <c r="A7" s="332"/>
      <c r="B7" s="332"/>
      <c r="C7" s="228" t="s">
        <v>344</v>
      </c>
      <c r="D7" s="314">
        <v>3967827.0357064218</v>
      </c>
      <c r="E7" s="314">
        <v>954134.49057532661</v>
      </c>
      <c r="F7" s="315">
        <v>0.31659981112433683</v>
      </c>
      <c r="G7" s="322">
        <v>1.2825740162133055</v>
      </c>
      <c r="H7" s="322">
        <v>0.2442334524660561</v>
      </c>
      <c r="I7" s="323">
        <v>4.783508199101723</v>
      </c>
      <c r="J7" s="323">
        <v>-0.11548495675785908</v>
      </c>
      <c r="K7" s="315">
        <v>-2.3573202305810524E-2</v>
      </c>
      <c r="L7" s="316">
        <v>18980133.157919154</v>
      </c>
      <c r="M7" s="316">
        <v>4216074.0054568723</v>
      </c>
      <c r="N7" s="315">
        <v>0.28556333742091078</v>
      </c>
      <c r="O7" s="314">
        <v>8791243.6784924604</v>
      </c>
      <c r="P7" s="314">
        <v>1895397.157687474</v>
      </c>
      <c r="Q7" s="315">
        <v>0.27486069360288123</v>
      </c>
    </row>
    <row r="8" spans="1:20">
      <c r="A8" s="332"/>
      <c r="B8" s="332"/>
      <c r="C8" s="228" t="s">
        <v>345</v>
      </c>
      <c r="D8" s="314">
        <v>155080108.09790805</v>
      </c>
      <c r="E8" s="314">
        <v>-2333075.0242896676</v>
      </c>
      <c r="F8" s="319">
        <v>-1.4821344553324565E-2</v>
      </c>
      <c r="G8" s="324">
        <v>50.128625892210934</v>
      </c>
      <c r="H8" s="324">
        <v>-4.1066654842827504</v>
      </c>
      <c r="I8" s="325">
        <v>2.4410603170353462</v>
      </c>
      <c r="J8" s="325">
        <v>5.7881854824711976E-2</v>
      </c>
      <c r="K8" s="319">
        <v>2.428767116794972E-2</v>
      </c>
      <c r="L8" s="320">
        <v>378559897.83935517</v>
      </c>
      <c r="M8" s="320">
        <v>3416190.154515028</v>
      </c>
      <c r="N8" s="319">
        <v>9.1063506718470251E-3</v>
      </c>
      <c r="O8" s="314">
        <v>150732743.37920338</v>
      </c>
      <c r="P8" s="314">
        <v>2709982.2817926407</v>
      </c>
      <c r="Q8" s="319">
        <v>1.8307875503073862E-2</v>
      </c>
    </row>
    <row r="9" spans="1:20">
      <c r="A9" s="332"/>
      <c r="B9" s="332" t="s">
        <v>312</v>
      </c>
      <c r="C9" s="228" t="s">
        <v>11</v>
      </c>
      <c r="D9" s="314">
        <v>3789264846.9643526</v>
      </c>
      <c r="E9" s="314">
        <v>170071811.81275845</v>
      </c>
      <c r="F9" s="315">
        <v>4.6991638788240205E-2</v>
      </c>
      <c r="G9" s="322">
        <v>99.951429130286286</v>
      </c>
      <c r="H9" s="322">
        <v>-4.0071052361014381E-2</v>
      </c>
      <c r="I9" s="323">
        <v>2.7906741178506165</v>
      </c>
      <c r="J9" s="323">
        <v>5.5566882892906122E-2</v>
      </c>
      <c r="K9" s="315">
        <v>2.0316162446100686E-2</v>
      </c>
      <c r="L9" s="316">
        <v>10574603334.104595</v>
      </c>
      <c r="M9" s="316">
        <v>675722278.95291519</v>
      </c>
      <c r="N9" s="315">
        <v>6.8262491001571196E-2</v>
      </c>
      <c r="O9" s="314">
        <v>4097686057.5428905</v>
      </c>
      <c r="P9" s="314">
        <v>115543552.07215691</v>
      </c>
      <c r="Q9" s="315">
        <v>2.9015423710583247E-2</v>
      </c>
    </row>
    <row r="10" spans="1:20">
      <c r="A10" s="332"/>
      <c r="B10" s="332"/>
      <c r="C10" s="228" t="s">
        <v>341</v>
      </c>
      <c r="D10" s="314">
        <v>64770568.004553407</v>
      </c>
      <c r="E10" s="314">
        <v>-3979183.834914729</v>
      </c>
      <c r="F10" s="319">
        <v>-5.7879246520135701E-2</v>
      </c>
      <c r="G10" s="324">
        <v>1.7084872921516356</v>
      </c>
      <c r="H10" s="324">
        <v>-0.19093911501849004</v>
      </c>
      <c r="I10" s="325">
        <v>4.852910438959384</v>
      </c>
      <c r="J10" s="325">
        <v>4.8417461563259323E-3</v>
      </c>
      <c r="K10" s="319">
        <v>9.9869586491492762E-4</v>
      </c>
      <c r="L10" s="320">
        <v>314325765.60662591</v>
      </c>
      <c r="M10" s="320">
        <v>-18977753.924279034</v>
      </c>
      <c r="N10" s="319">
        <v>-5.6938354419384871E-2</v>
      </c>
      <c r="O10" s="314">
        <v>136873385.26275271</v>
      </c>
      <c r="P10" s="314">
        <v>-11180461.973383725</v>
      </c>
      <c r="Q10" s="319">
        <v>-7.5516186725979512E-2</v>
      </c>
    </row>
    <row r="11" spans="1:20">
      <c r="A11" s="332"/>
      <c r="B11" s="332"/>
      <c r="C11" s="228" t="s">
        <v>342</v>
      </c>
      <c r="D11" s="314">
        <v>59495057.339868151</v>
      </c>
      <c r="E11" s="314">
        <v>-2977475.355950214</v>
      </c>
      <c r="F11" s="315">
        <v>-4.7660551405009917E-2</v>
      </c>
      <c r="G11" s="322">
        <v>1.5693323764561062</v>
      </c>
      <c r="H11" s="322">
        <v>-0.156666265725385</v>
      </c>
      <c r="I11" s="323">
        <v>3.9366833181381469</v>
      </c>
      <c r="J11" s="323">
        <v>6.9827897094368208E-2</v>
      </c>
      <c r="K11" s="315">
        <v>1.8058057385429628E-2</v>
      </c>
      <c r="L11" s="316">
        <v>234213199.74153146</v>
      </c>
      <c r="M11" s="316">
        <v>-7359051.9796285033</v>
      </c>
      <c r="N11" s="315">
        <v>-3.0463150991873227E-2</v>
      </c>
      <c r="O11" s="314">
        <v>94572735.914860845</v>
      </c>
      <c r="P11" s="314">
        <v>-1730503.0369626284</v>
      </c>
      <c r="Q11" s="315">
        <v>-1.7969312930672325E-2</v>
      </c>
    </row>
    <row r="12" spans="1:20">
      <c r="A12" s="332"/>
      <c r="B12" s="332"/>
      <c r="C12" s="228" t="s">
        <v>343</v>
      </c>
      <c r="D12" s="314">
        <v>1628995560.7558532</v>
      </c>
      <c r="E12" s="314">
        <v>196720954.02247334</v>
      </c>
      <c r="F12" s="319">
        <v>0.13734862930450129</v>
      </c>
      <c r="G12" s="324">
        <v>42.96887151471558</v>
      </c>
      <c r="H12" s="324">
        <v>3.3978165282044515</v>
      </c>
      <c r="I12" s="325">
        <v>3.0902519975762988</v>
      </c>
      <c r="J12" s="325">
        <v>-4.8330045549254574E-2</v>
      </c>
      <c r="K12" s="319">
        <v>-1.5398687969655607E-2</v>
      </c>
      <c r="L12" s="320">
        <v>5034006785.6686983</v>
      </c>
      <c r="M12" s="320">
        <v>538695424.15059853</v>
      </c>
      <c r="N12" s="319">
        <v>0.11983495264912576</v>
      </c>
      <c r="O12" s="314">
        <v>1886541801.5789235</v>
      </c>
      <c r="P12" s="314">
        <v>141400738.89287066</v>
      </c>
      <c r="Q12" s="319">
        <v>8.1025392110842989E-2</v>
      </c>
    </row>
    <row r="13" spans="1:20">
      <c r="A13" s="332"/>
      <c r="B13" s="332"/>
      <c r="C13" s="228" t="s">
        <v>344</v>
      </c>
      <c r="D13" s="314">
        <v>44878127.026447698</v>
      </c>
      <c r="E13" s="314">
        <v>4422630.2643187717</v>
      </c>
      <c r="F13" s="315">
        <v>0.1093208740044164</v>
      </c>
      <c r="G13" s="322">
        <v>1.1837739282271318</v>
      </c>
      <c r="H13" s="322">
        <v>6.6064601150560565E-2</v>
      </c>
      <c r="I13" s="323">
        <v>4.7187701915119895</v>
      </c>
      <c r="J13" s="323">
        <v>0.11513269593473119</v>
      </c>
      <c r="K13" s="315">
        <v>2.5009070771827679E-2</v>
      </c>
      <c r="L13" s="316">
        <v>211769568.06329</v>
      </c>
      <c r="M13" s="316">
        <v>25527126.266948909</v>
      </c>
      <c r="N13" s="315">
        <v>0.1370639582510586</v>
      </c>
      <c r="O13" s="314">
        <v>98170757.670031413</v>
      </c>
      <c r="P13" s="314">
        <v>8678314.5799390227</v>
      </c>
      <c r="Q13" s="315">
        <v>9.6972596571115274E-2</v>
      </c>
    </row>
    <row r="14" spans="1:20">
      <c r="A14" s="332"/>
      <c r="B14" s="332"/>
      <c r="C14" s="228" t="s">
        <v>345</v>
      </c>
      <c r="D14" s="314">
        <v>1991125533.8373697</v>
      </c>
      <c r="E14" s="314">
        <v>-24115113.282976151</v>
      </c>
      <c r="F14" s="319">
        <v>-1.1966369037581271E-2</v>
      </c>
      <c r="G14" s="324">
        <v>52.520964018728975</v>
      </c>
      <c r="H14" s="324">
        <v>-3.1563468009664888</v>
      </c>
      <c r="I14" s="325">
        <v>2.4007969029515195</v>
      </c>
      <c r="J14" s="325">
        <v>9.7125881220715193E-2</v>
      </c>
      <c r="K14" s="319">
        <v>4.2161350429169415E-2</v>
      </c>
      <c r="L14" s="320">
        <v>4780288015.0244484</v>
      </c>
      <c r="M14" s="320">
        <v>137836534.43927383</v>
      </c>
      <c r="N14" s="319">
        <v>2.9690463113229936E-2</v>
      </c>
      <c r="O14" s="314">
        <v>1881527377.116322</v>
      </c>
      <c r="P14" s="314">
        <v>-21624536.390306473</v>
      </c>
      <c r="Q14" s="319">
        <v>-1.136248569377862E-2</v>
      </c>
    </row>
    <row r="15" spans="1:20">
      <c r="A15" s="332"/>
      <c r="B15" s="332" t="s">
        <v>313</v>
      </c>
      <c r="C15" s="228" t="s">
        <v>11</v>
      </c>
      <c r="D15" s="314">
        <v>1247360507.8342693</v>
      </c>
      <c r="E15" s="314">
        <v>60013295.885679245</v>
      </c>
      <c r="F15" s="315">
        <v>5.0544015500899424E-2</v>
      </c>
      <c r="G15" s="322">
        <v>99.961605709571543</v>
      </c>
      <c r="H15" s="322">
        <v>-2.860017029071571E-2</v>
      </c>
      <c r="I15" s="323">
        <v>2.7822280857693391</v>
      </c>
      <c r="J15" s="323">
        <v>1.5203644469831357E-2</v>
      </c>
      <c r="K15" s="315">
        <v>5.4945826436903836E-3</v>
      </c>
      <c r="L15" s="316">
        <v>3470441437.9760098</v>
      </c>
      <c r="M15" s="316">
        <v>185022682.20543432</v>
      </c>
      <c r="N15" s="315">
        <v>5.6316316414903506E-2</v>
      </c>
      <c r="O15" s="314">
        <v>1337353776.6756663</v>
      </c>
      <c r="P15" s="314">
        <v>52036919.648267746</v>
      </c>
      <c r="Q15" s="315">
        <v>4.0485674301833648E-2</v>
      </c>
    </row>
    <row r="16" spans="1:20">
      <c r="A16" s="332"/>
      <c r="B16" s="332"/>
      <c r="C16" s="228" t="s">
        <v>341</v>
      </c>
      <c r="D16" s="314">
        <v>20604020.184649613</v>
      </c>
      <c r="E16" s="314">
        <v>-941205.46067426726</v>
      </c>
      <c r="F16" s="319">
        <v>-4.3685105747710937E-2</v>
      </c>
      <c r="G16" s="324">
        <v>1.6511753649359955</v>
      </c>
      <c r="H16" s="324">
        <v>-0.16321517417894449</v>
      </c>
      <c r="I16" s="325">
        <v>4.8488508559096086</v>
      </c>
      <c r="J16" s="325">
        <v>-3.7526914615668261E-2</v>
      </c>
      <c r="K16" s="319">
        <v>-7.6799044973623037E-3</v>
      </c>
      <c r="L16" s="320">
        <v>99905820.907517135</v>
      </c>
      <c r="M16" s="320">
        <v>-5372290.746744588</v>
      </c>
      <c r="N16" s="319">
        <v>-5.1029512804973594E-2</v>
      </c>
      <c r="O16" s="314">
        <v>43528286.236057013</v>
      </c>
      <c r="P16" s="314">
        <v>-2182481.2577330098</v>
      </c>
      <c r="Q16" s="319">
        <v>-4.7745452054146931E-2</v>
      </c>
    </row>
    <row r="17" spans="1:17">
      <c r="A17" s="332"/>
      <c r="B17" s="332"/>
      <c r="C17" s="228" t="s">
        <v>342</v>
      </c>
      <c r="D17" s="314">
        <v>20146652.112393763</v>
      </c>
      <c r="E17" s="314">
        <v>-726707.78996553272</v>
      </c>
      <c r="F17" s="315">
        <v>-3.481508455585982E-2</v>
      </c>
      <c r="G17" s="322">
        <v>1.614522571604927</v>
      </c>
      <c r="H17" s="322">
        <v>-0.14328806123945825</v>
      </c>
      <c r="I17" s="323">
        <v>3.8235440818921482</v>
      </c>
      <c r="J17" s="323">
        <v>1.1499197351564572E-2</v>
      </c>
      <c r="K17" s="315">
        <v>3.0165430103403466E-3</v>
      </c>
      <c r="L17" s="316">
        <v>77031612.454283118</v>
      </c>
      <c r="M17" s="316">
        <v>-2538572.3846801668</v>
      </c>
      <c r="N17" s="315">
        <v>-3.1903562745490811E-2</v>
      </c>
      <c r="O17" s="314">
        <v>30456515.632270116</v>
      </c>
      <c r="P17" s="314">
        <v>-120779.49614026397</v>
      </c>
      <c r="Q17" s="315">
        <v>-3.9499731952432815E-3</v>
      </c>
    </row>
    <row r="18" spans="1:17">
      <c r="A18" s="332"/>
      <c r="B18" s="332"/>
      <c r="C18" s="228" t="s">
        <v>343</v>
      </c>
      <c r="D18" s="314">
        <v>554061462.84055483</v>
      </c>
      <c r="E18" s="314">
        <v>70889305.811442912</v>
      </c>
      <c r="F18" s="319">
        <v>0.14671645453935317</v>
      </c>
      <c r="G18" s="324">
        <v>44.401657050613217</v>
      </c>
      <c r="H18" s="324">
        <v>3.712225205760511</v>
      </c>
      <c r="I18" s="325">
        <v>3.0551287689197664</v>
      </c>
      <c r="J18" s="325">
        <v>-7.2058782916006869E-2</v>
      </c>
      <c r="K18" s="319">
        <v>-2.3042680274710653E-2</v>
      </c>
      <c r="L18" s="320">
        <v>1692729114.8739493</v>
      </c>
      <c r="M18" s="320">
        <v>181759160.01887107</v>
      </c>
      <c r="N18" s="319">
        <v>0.12029303391165323</v>
      </c>
      <c r="O18" s="314">
        <v>624228991.46673989</v>
      </c>
      <c r="P18" s="314">
        <v>54217400.552527785</v>
      </c>
      <c r="Q18" s="319">
        <v>9.5116312399141395E-2</v>
      </c>
    </row>
    <row r="19" spans="1:17">
      <c r="A19" s="332"/>
      <c r="B19" s="332"/>
      <c r="C19" s="228" t="s">
        <v>344</v>
      </c>
      <c r="D19" s="314">
        <v>15430560.260149607</v>
      </c>
      <c r="E19" s="314">
        <v>2524817.0446336735</v>
      </c>
      <c r="F19" s="315">
        <v>0.19563515269684054</v>
      </c>
      <c r="G19" s="322">
        <v>1.2365820233325828</v>
      </c>
      <c r="H19" s="322">
        <v>0.1497492012515993</v>
      </c>
      <c r="I19" s="323">
        <v>4.699157197207569</v>
      </c>
      <c r="J19" s="323">
        <v>-8.6170386914821151E-3</v>
      </c>
      <c r="K19" s="315">
        <v>-1.8303848612308202E-3</v>
      </c>
      <c r="L19" s="316">
        <v>72510628.30342713</v>
      </c>
      <c r="M19" s="316">
        <v>11753302.898292236</v>
      </c>
      <c r="N19" s="315">
        <v>0.1934466802137888</v>
      </c>
      <c r="O19" s="314">
        <v>33559464.212754712</v>
      </c>
      <c r="P19" s="314">
        <v>4704895.4834477939</v>
      </c>
      <c r="Q19" s="315">
        <v>0.16305547754276917</v>
      </c>
    </row>
    <row r="20" spans="1:17">
      <c r="A20" s="332"/>
      <c r="B20" s="332"/>
      <c r="C20" s="228" t="s">
        <v>345</v>
      </c>
      <c r="D20" s="314">
        <v>637117812.43671</v>
      </c>
      <c r="E20" s="314">
        <v>-11732913.719762206</v>
      </c>
      <c r="F20" s="319">
        <v>-1.8082608598225997E-2</v>
      </c>
      <c r="G20" s="324">
        <v>51.057668699099928</v>
      </c>
      <c r="H20" s="324">
        <v>-3.5840713418855827</v>
      </c>
      <c r="I20" s="325">
        <v>2.3987153264352465</v>
      </c>
      <c r="J20" s="325">
        <v>4.2482810408975613E-2</v>
      </c>
      <c r="K20" s="319">
        <v>1.8029973748355636E-2</v>
      </c>
      <c r="L20" s="320">
        <v>1528264261.4368331</v>
      </c>
      <c r="M20" s="320">
        <v>-578917.58030438423</v>
      </c>
      <c r="N20" s="319">
        <v>-3.786638081981428E-4</v>
      </c>
      <c r="O20" s="314">
        <v>605580519.12784469</v>
      </c>
      <c r="P20" s="314">
        <v>-4582115.633834362</v>
      </c>
      <c r="Q20" s="319">
        <v>-7.5096627895349117E-3</v>
      </c>
    </row>
    <row r="21" spans="1:17">
      <c r="A21" s="332" t="s">
        <v>514</v>
      </c>
      <c r="B21" s="332" t="s">
        <v>328</v>
      </c>
      <c r="C21" s="228" t="s">
        <v>11</v>
      </c>
      <c r="D21" s="314">
        <v>308435549.36960059</v>
      </c>
      <c r="E21" s="314">
        <v>19051159.502638161</v>
      </c>
      <c r="F21" s="315">
        <v>6.5833404183952282E-2</v>
      </c>
      <c r="G21" s="322">
        <v>99.956230213346345</v>
      </c>
      <c r="H21" s="322">
        <v>-3.2648067687489402E-2</v>
      </c>
      <c r="I21" s="323">
        <v>2.8142419739777718</v>
      </c>
      <c r="J21" s="323">
        <v>2.9938395344242696E-2</v>
      </c>
      <c r="K21" s="315">
        <v>1.0752561457014597E-2</v>
      </c>
      <c r="L21" s="316">
        <v>868012269.30282331</v>
      </c>
      <c r="M21" s="316">
        <v>62278276.995559454</v>
      </c>
      <c r="N21" s="315">
        <v>7.7293843365379394E-2</v>
      </c>
      <c r="O21" s="314">
        <v>334165209.05059135</v>
      </c>
      <c r="P21" s="314">
        <v>20784178.350472808</v>
      </c>
      <c r="Q21" s="315">
        <v>6.6322388129362114E-2</v>
      </c>
    </row>
    <row r="22" spans="1:17">
      <c r="A22" s="332"/>
      <c r="B22" s="332"/>
      <c r="C22" s="228" t="s">
        <v>341</v>
      </c>
      <c r="D22" s="314">
        <v>5069832.3280610824</v>
      </c>
      <c r="E22" s="314">
        <v>-106420.83636910561</v>
      </c>
      <c r="F22" s="319">
        <v>-2.0559434206271213E-2</v>
      </c>
      <c r="G22" s="324">
        <v>1.6430055755975241</v>
      </c>
      <c r="H22" s="324">
        <v>-0.14550743938564659</v>
      </c>
      <c r="I22" s="325">
        <v>4.9176194607926851</v>
      </c>
      <c r="J22" s="325">
        <v>-1.977427996787462E-2</v>
      </c>
      <c r="K22" s="319">
        <v>-4.0050036529654153E-3</v>
      </c>
      <c r="L22" s="320">
        <v>24931506.119429063</v>
      </c>
      <c r="M22" s="320">
        <v>-625693.85522058606</v>
      </c>
      <c r="N22" s="319">
        <v>-2.4482097250137568E-2</v>
      </c>
      <c r="O22" s="314">
        <v>10740919.077973159</v>
      </c>
      <c r="P22" s="314">
        <v>-82789.035490617156</v>
      </c>
      <c r="Q22" s="319">
        <v>-7.6488606882917148E-3</v>
      </c>
    </row>
    <row r="23" spans="1:17">
      <c r="A23" s="332"/>
      <c r="B23" s="332"/>
      <c r="C23" s="228" t="s">
        <v>342</v>
      </c>
      <c r="D23" s="314">
        <v>4234075.5486683017</v>
      </c>
      <c r="E23" s="314">
        <v>-152853.30232995562</v>
      </c>
      <c r="F23" s="315">
        <v>-3.4842895228440612E-2</v>
      </c>
      <c r="G23" s="322">
        <v>1.3721577527246678</v>
      </c>
      <c r="H23" s="322">
        <v>-0.14362578733316522</v>
      </c>
      <c r="I23" s="323">
        <v>4.0902098273202627</v>
      </c>
      <c r="J23" s="323">
        <v>-2.4293899734737501E-2</v>
      </c>
      <c r="K23" s="315">
        <v>-5.9044544242340784E-3</v>
      </c>
      <c r="L23" s="316">
        <v>17318257.418779522</v>
      </c>
      <c r="M23" s="316">
        <v>-731777.68897791579</v>
      </c>
      <c r="N23" s="315">
        <v>-4.054162136578985E-2</v>
      </c>
      <c r="O23" s="314">
        <v>7589075.2739168927</v>
      </c>
      <c r="P23" s="314">
        <v>552981.35945823323</v>
      </c>
      <c r="Q23" s="315">
        <v>7.859209473055738E-2</v>
      </c>
    </row>
    <row r="24" spans="1:17">
      <c r="A24" s="332"/>
      <c r="B24" s="332"/>
      <c r="C24" s="228" t="s">
        <v>343</v>
      </c>
      <c r="D24" s="314">
        <v>140630521.84630498</v>
      </c>
      <c r="E24" s="314">
        <v>20675442.246824786</v>
      </c>
      <c r="F24" s="319">
        <v>0.17235987267782513</v>
      </c>
      <c r="G24" s="324">
        <v>45.574827043843158</v>
      </c>
      <c r="H24" s="324">
        <v>4.1276230022630784</v>
      </c>
      <c r="I24" s="325">
        <v>3.0672567426694624</v>
      </c>
      <c r="J24" s="325">
        <v>-6.177505038597797E-2</v>
      </c>
      <c r="K24" s="319">
        <v>-1.9742544809893351E-2</v>
      </c>
      <c r="L24" s="320">
        <v>431349916.35820407</v>
      </c>
      <c r="M24" s="320">
        <v>56006658.552934468</v>
      </c>
      <c r="N24" s="319">
        <v>0.14921450535816222</v>
      </c>
      <c r="O24" s="314">
        <v>157538372.27822724</v>
      </c>
      <c r="P24" s="314">
        <v>15631610.772162884</v>
      </c>
      <c r="Q24" s="319">
        <v>0.11015409418313638</v>
      </c>
    </row>
    <row r="25" spans="1:17">
      <c r="A25" s="332"/>
      <c r="B25" s="332"/>
      <c r="C25" s="228" t="s">
        <v>344</v>
      </c>
      <c r="D25" s="314">
        <v>3955271.6914616544</v>
      </c>
      <c r="E25" s="314">
        <v>949980.20747614233</v>
      </c>
      <c r="F25" s="315">
        <v>0.31610251868691019</v>
      </c>
      <c r="G25" s="322">
        <v>1.2818044111845137</v>
      </c>
      <c r="H25" s="322">
        <v>0.24340795680284977</v>
      </c>
      <c r="I25" s="323">
        <v>4.773696587218204</v>
      </c>
      <c r="J25" s="323">
        <v>-0.11799023463707492</v>
      </c>
      <c r="K25" s="315">
        <v>-2.4120561870378397E-2</v>
      </c>
      <c r="L25" s="316">
        <v>18881266.975051273</v>
      </c>
      <c r="M25" s="316">
        <v>4180322.2270054482</v>
      </c>
      <c r="N25" s="315">
        <v>0.28435738645716169</v>
      </c>
      <c r="O25" s="314">
        <v>8753351.3732793666</v>
      </c>
      <c r="P25" s="314">
        <v>1882845.1012181696</v>
      </c>
      <c r="Q25" s="315">
        <v>0.27404750489417773</v>
      </c>
    </row>
    <row r="26" spans="1:17">
      <c r="A26" s="332"/>
      <c r="B26" s="332"/>
      <c r="C26" s="228" t="s">
        <v>345</v>
      </c>
      <c r="D26" s="314">
        <v>154545847.95510805</v>
      </c>
      <c r="E26" s="314">
        <v>-2314988.812964499</v>
      </c>
      <c r="F26" s="319">
        <v>-1.4758233225463017E-2</v>
      </c>
      <c r="G26" s="324">
        <v>50.084435429997612</v>
      </c>
      <c r="H26" s="324">
        <v>-4.1145458000349535</v>
      </c>
      <c r="I26" s="325">
        <v>2.4299023713690611</v>
      </c>
      <c r="J26" s="325">
        <v>5.7847227855539529E-2</v>
      </c>
      <c r="K26" s="319">
        <v>2.4386965882190834E-2</v>
      </c>
      <c r="L26" s="320">
        <v>375531322.43135941</v>
      </c>
      <c r="M26" s="320">
        <v>3448767.7598180175</v>
      </c>
      <c r="N26" s="319">
        <v>9.2688241265770771E-3</v>
      </c>
      <c r="O26" s="314">
        <v>149543491.04719466</v>
      </c>
      <c r="P26" s="314">
        <v>2799530.153124094</v>
      </c>
      <c r="Q26" s="319">
        <v>1.9077651550819041E-2</v>
      </c>
    </row>
    <row r="27" spans="1:17">
      <c r="A27" s="332"/>
      <c r="B27" s="332" t="s">
        <v>312</v>
      </c>
      <c r="C27" s="228" t="s">
        <v>11</v>
      </c>
      <c r="D27" s="314">
        <v>3778746027.9865007</v>
      </c>
      <c r="E27" s="314">
        <v>170032406.45208168</v>
      </c>
      <c r="F27" s="315">
        <v>4.711717921794642E-2</v>
      </c>
      <c r="G27" s="322">
        <v>99.951293990390809</v>
      </c>
      <c r="H27" s="322">
        <v>-4.0181511575795525E-2</v>
      </c>
      <c r="I27" s="323">
        <v>2.7819181874969821</v>
      </c>
      <c r="J27" s="323">
        <v>5.5486634069382923E-2</v>
      </c>
      <c r="K27" s="315">
        <v>2.0351376142058862E-2</v>
      </c>
      <c r="L27" s="316">
        <v>10512162301.187626</v>
      </c>
      <c r="M27" s="316">
        <v>673251616.15220261</v>
      </c>
      <c r="N27" s="315">
        <v>6.8427454797022447E-2</v>
      </c>
      <c r="O27" s="314">
        <v>4072246644.5206566</v>
      </c>
      <c r="P27" s="314">
        <v>116147519.26461935</v>
      </c>
      <c r="Q27" s="315">
        <v>2.9359102385257428E-2</v>
      </c>
    </row>
    <row r="28" spans="1:17">
      <c r="A28" s="332"/>
      <c r="B28" s="332"/>
      <c r="C28" s="228" t="s">
        <v>341</v>
      </c>
      <c r="D28" s="314">
        <v>64744417.205550507</v>
      </c>
      <c r="E28" s="314">
        <v>-3999076.7580996752</v>
      </c>
      <c r="F28" s="319">
        <v>-5.8173894393763075E-2</v>
      </c>
      <c r="G28" s="324">
        <v>1.7125491447216186</v>
      </c>
      <c r="H28" s="324">
        <v>-0.19221917814219558</v>
      </c>
      <c r="I28" s="325">
        <v>4.8517851333472573</v>
      </c>
      <c r="J28" s="325">
        <v>4.0208151210006093E-3</v>
      </c>
      <c r="K28" s="319">
        <v>8.294163777482857E-4</v>
      </c>
      <c r="L28" s="320">
        <v>314126000.86512232</v>
      </c>
      <c r="M28" s="320">
        <v>-19126256.282063067</v>
      </c>
      <c r="N28" s="319">
        <v>-5.7392728396782312E-2</v>
      </c>
      <c r="O28" s="314">
        <v>136805155.70608488</v>
      </c>
      <c r="P28" s="314">
        <v>-11230634.251468271</v>
      </c>
      <c r="Q28" s="319">
        <v>-7.5864318045578527E-2</v>
      </c>
    </row>
    <row r="29" spans="1:17">
      <c r="A29" s="332"/>
      <c r="B29" s="332"/>
      <c r="C29" s="228" t="s">
        <v>342</v>
      </c>
      <c r="D29" s="314">
        <v>59483633.519243024</v>
      </c>
      <c r="E29" s="314">
        <v>-2968332.783845149</v>
      </c>
      <c r="F29" s="315">
        <v>-4.7529853094447218E-2</v>
      </c>
      <c r="G29" s="322">
        <v>1.5733965970363339</v>
      </c>
      <c r="H29" s="322">
        <v>-0.15704391821565333</v>
      </c>
      <c r="I29" s="323">
        <v>3.9362009827672657</v>
      </c>
      <c r="J29" s="323">
        <v>7.0237958763330166E-2</v>
      </c>
      <c r="K29" s="315">
        <v>1.8168295539098427E-2</v>
      </c>
      <c r="L29" s="316">
        <v>234139536.71701226</v>
      </c>
      <c r="M29" s="316">
        <v>-7297455.7870663702</v>
      </c>
      <c r="N29" s="315">
        <v>-3.0225093973298617E-2</v>
      </c>
      <c r="O29" s="314">
        <v>94542158.20316112</v>
      </c>
      <c r="P29" s="314">
        <v>-1707755.987565279</v>
      </c>
      <c r="Q29" s="315">
        <v>-1.7742935169596442E-2</v>
      </c>
    </row>
    <row r="30" spans="1:17">
      <c r="A30" s="332"/>
      <c r="B30" s="332"/>
      <c r="C30" s="228" t="s">
        <v>343</v>
      </c>
      <c r="D30" s="314">
        <v>1625772789.4339368</v>
      </c>
      <c r="E30" s="314">
        <v>196825489.65288711</v>
      </c>
      <c r="F30" s="319">
        <v>0.13774160158533885</v>
      </c>
      <c r="G30" s="324">
        <v>43.003179582533626</v>
      </c>
      <c r="H30" s="324">
        <v>3.4094173989595333</v>
      </c>
      <c r="I30" s="325">
        <v>3.0832175795880543</v>
      </c>
      <c r="J30" s="325">
        <v>-4.7749092339658183E-2</v>
      </c>
      <c r="K30" s="319">
        <v>-1.5250591061149631E-2</v>
      </c>
      <c r="L30" s="320">
        <v>5012611244.7986221</v>
      </c>
      <c r="M30" s="320">
        <v>538624873.24305725</v>
      </c>
      <c r="N30" s="319">
        <v>0.12039036968630332</v>
      </c>
      <c r="O30" s="314">
        <v>1877539732.466378</v>
      </c>
      <c r="P30" s="314">
        <v>142027943.80929184</v>
      </c>
      <c r="Q30" s="319">
        <v>8.1836346337463367E-2</v>
      </c>
    </row>
    <row r="31" spans="1:17">
      <c r="A31" s="332"/>
      <c r="B31" s="332"/>
      <c r="C31" s="228" t="s">
        <v>344</v>
      </c>
      <c r="D31" s="314">
        <v>44731997.720500663</v>
      </c>
      <c r="E31" s="314">
        <v>4299759.5664575994</v>
      </c>
      <c r="F31" s="315">
        <v>0.10634483181653007</v>
      </c>
      <c r="G31" s="322">
        <v>1.1832023168070995</v>
      </c>
      <c r="H31" s="322">
        <v>6.2891986071946571E-2</v>
      </c>
      <c r="I31" s="323">
        <v>4.7092857719302437</v>
      </c>
      <c r="J31" s="323">
        <v>0.10784612966036722</v>
      </c>
      <c r="K31" s="315">
        <v>2.343747566949874E-2</v>
      </c>
      <c r="L31" s="316">
        <v>210655760.41516986</v>
      </c>
      <c r="M31" s="316">
        <v>24609256.947459489</v>
      </c>
      <c r="N31" s="315">
        <v>0.13227476189430559</v>
      </c>
      <c r="O31" s="314">
        <v>97729495.055977121</v>
      </c>
      <c r="P31" s="314">
        <v>8315923.0269695073</v>
      </c>
      <c r="Q31" s="315">
        <v>9.3005153896230097E-2</v>
      </c>
    </row>
    <row r="32" spans="1:17">
      <c r="A32" s="332"/>
      <c r="B32" s="332"/>
      <c r="C32" s="228" t="s">
        <v>345</v>
      </c>
      <c r="D32" s="314">
        <v>1984013190.1070073</v>
      </c>
      <c r="E32" s="314">
        <v>-24125433.225111485</v>
      </c>
      <c r="F32" s="319">
        <v>-1.2013828599681023E-2</v>
      </c>
      <c r="G32" s="324">
        <v>52.478966349285173</v>
      </c>
      <c r="H32" s="324">
        <v>-3.1632278002433978</v>
      </c>
      <c r="I32" s="325">
        <v>2.3894144363707652</v>
      </c>
      <c r="J32" s="325">
        <v>9.665012873491019E-2</v>
      </c>
      <c r="K32" s="319">
        <v>4.215441090609498E-2</v>
      </c>
      <c r="L32" s="320">
        <v>4740629758.3916988</v>
      </c>
      <c r="M32" s="320">
        <v>136441198.03081417</v>
      </c>
      <c r="N32" s="319">
        <v>2.9634146439067574E-2</v>
      </c>
      <c r="O32" s="314">
        <v>1865630103.0890553</v>
      </c>
      <c r="P32" s="314">
        <v>-21257957.332608461</v>
      </c>
      <c r="Q32" s="319">
        <v>-1.1266146507842089E-2</v>
      </c>
    </row>
    <row r="33" spans="1:17">
      <c r="A33" s="332"/>
      <c r="B33" s="332" t="s">
        <v>313</v>
      </c>
      <c r="C33" s="228" t="s">
        <v>11</v>
      </c>
      <c r="D33" s="314">
        <v>1244352844.9325411</v>
      </c>
      <c r="E33" s="314">
        <v>60074435.634212255</v>
      </c>
      <c r="F33" s="315">
        <v>5.0726615601989787E-2</v>
      </c>
      <c r="G33" s="322">
        <v>99.96151294437243</v>
      </c>
      <c r="H33" s="322">
        <v>-2.8667558627248013E-2</v>
      </c>
      <c r="I33" s="323">
        <v>2.7744999120208047</v>
      </c>
      <c r="J33" s="323">
        <v>1.545942599678618E-2</v>
      </c>
      <c r="K33" s="315">
        <v>5.6031892518780529E-3</v>
      </c>
      <c r="L33" s="316">
        <v>3452456858.7881737</v>
      </c>
      <c r="M33" s="316">
        <v>184984780.80996084</v>
      </c>
      <c r="N33" s="315">
        <v>5.6614035681193144E-2</v>
      </c>
      <c r="O33" s="314">
        <v>1330165698.12678</v>
      </c>
      <c r="P33" s="314">
        <v>52500491.223147869</v>
      </c>
      <c r="Q33" s="315">
        <v>4.1090961027561046E-2</v>
      </c>
    </row>
    <row r="34" spans="1:17">
      <c r="A34" s="332"/>
      <c r="B34" s="332"/>
      <c r="C34" s="228" t="s">
        <v>341</v>
      </c>
      <c r="D34" s="314">
        <v>20598069.550814398</v>
      </c>
      <c r="E34" s="314">
        <v>-942876.92177313194</v>
      </c>
      <c r="F34" s="319">
        <v>-4.3771378521970404E-2</v>
      </c>
      <c r="G34" s="324">
        <v>1.6546867750717764</v>
      </c>
      <c r="H34" s="324">
        <v>-0.16404360883822999</v>
      </c>
      <c r="I34" s="325">
        <v>4.8480142310746821</v>
      </c>
      <c r="J34" s="325">
        <v>-3.7680288298752806E-2</v>
      </c>
      <c r="K34" s="319">
        <v>-7.7123709125361175E-3</v>
      </c>
      <c r="L34" s="320">
        <v>99859734.315014288</v>
      </c>
      <c r="M34" s="320">
        <v>-5382749.8082231283</v>
      </c>
      <c r="N34" s="319">
        <v>-5.1146168327992021E-2</v>
      </c>
      <c r="O34" s="314">
        <v>43511061.06945762</v>
      </c>
      <c r="P34" s="314">
        <v>-2187486.303345941</v>
      </c>
      <c r="Q34" s="319">
        <v>-4.7867742611174838E-2</v>
      </c>
    </row>
    <row r="35" spans="1:17">
      <c r="A35" s="332"/>
      <c r="B35" s="332"/>
      <c r="C35" s="228" t="s">
        <v>342</v>
      </c>
      <c r="D35" s="314">
        <v>20145796.824038334</v>
      </c>
      <c r="E35" s="314">
        <v>-721332.33760302514</v>
      </c>
      <c r="F35" s="315">
        <v>-3.4567876204504543E-2</v>
      </c>
      <c r="G35" s="322">
        <v>1.6183547441561699</v>
      </c>
      <c r="H35" s="322">
        <v>-0.14348435978237073</v>
      </c>
      <c r="I35" s="323">
        <v>3.8234380789595739</v>
      </c>
      <c r="J35" s="323">
        <v>1.2264287216976921E-2</v>
      </c>
      <c r="K35" s="315">
        <v>3.2179816211869144E-3</v>
      </c>
      <c r="L35" s="316">
        <v>77026206.708011016</v>
      </c>
      <c r="M35" s="316">
        <v>-2502049.0617441982</v>
      </c>
      <c r="N35" s="315">
        <v>-3.1461133373627104E-2</v>
      </c>
      <c r="O35" s="314">
        <v>30454293.579990882</v>
      </c>
      <c r="P35" s="314">
        <v>-106019.2977829203</v>
      </c>
      <c r="Q35" s="315">
        <v>-3.4691823413898039E-3</v>
      </c>
    </row>
    <row r="36" spans="1:17">
      <c r="A36" s="332"/>
      <c r="B36" s="332"/>
      <c r="C36" s="228" t="s">
        <v>343</v>
      </c>
      <c r="D36" s="314">
        <v>553128565.50487721</v>
      </c>
      <c r="E36" s="314">
        <v>70924364.816464007</v>
      </c>
      <c r="F36" s="319">
        <v>0.14708367267479144</v>
      </c>
      <c r="G36" s="324">
        <v>44.433995137139256</v>
      </c>
      <c r="H36" s="324">
        <v>3.720861563500641</v>
      </c>
      <c r="I36" s="325">
        <v>3.0490201580490179</v>
      </c>
      <c r="J36" s="325">
        <v>-7.122647319939901E-2</v>
      </c>
      <c r="K36" s="319">
        <v>-2.2827193365449177E-2</v>
      </c>
      <c r="L36" s="320">
        <v>1686500146.2171073</v>
      </c>
      <c r="M36" s="320">
        <v>181904113.44525051</v>
      </c>
      <c r="N36" s="319">
        <v>0.12089897187229444</v>
      </c>
      <c r="O36" s="314">
        <v>621695957.26650894</v>
      </c>
      <c r="P36" s="314">
        <v>54491073.512350678</v>
      </c>
      <c r="Q36" s="319">
        <v>9.6069471672547452E-2</v>
      </c>
    </row>
    <row r="37" spans="1:17">
      <c r="A37" s="332"/>
      <c r="B37" s="332"/>
      <c r="C37" s="228" t="s">
        <v>344</v>
      </c>
      <c r="D37" s="314">
        <v>15385135.095582016</v>
      </c>
      <c r="E37" s="314">
        <v>2494773.6941972785</v>
      </c>
      <c r="F37" s="315">
        <v>0.19353791693763367</v>
      </c>
      <c r="G37" s="322">
        <v>1.2359206532704266</v>
      </c>
      <c r="H37" s="322">
        <v>0.14757052111102698</v>
      </c>
      <c r="I37" s="323">
        <v>4.6898750389234332</v>
      </c>
      <c r="J37" s="323">
        <v>-1.3738836991696424E-2</v>
      </c>
      <c r="K37" s="315">
        <v>-2.920910889825839E-3</v>
      </c>
      <c r="L37" s="316">
        <v>72154361.055234984</v>
      </c>
      <c r="M37" s="316">
        <v>11523078.302120939</v>
      </c>
      <c r="N37" s="315">
        <v>0.19005169903863051</v>
      </c>
      <c r="O37" s="314">
        <v>33422357.427825075</v>
      </c>
      <c r="P37" s="314">
        <v>4618424.7355671078</v>
      </c>
      <c r="Q37" s="315">
        <v>0.16034007525675359</v>
      </c>
    </row>
    <row r="38" spans="1:17">
      <c r="A38" s="332"/>
      <c r="B38" s="332"/>
      <c r="C38" s="228" t="s">
        <v>345</v>
      </c>
      <c r="D38" s="314">
        <v>635095277.95742595</v>
      </c>
      <c r="E38" s="314">
        <v>-11680493.617069721</v>
      </c>
      <c r="F38" s="319">
        <v>-1.8059572003810538E-2</v>
      </c>
      <c r="G38" s="324">
        <v>51.018555634750598</v>
      </c>
      <c r="H38" s="324">
        <v>-3.589571674618881</v>
      </c>
      <c r="I38" s="325">
        <v>2.388486362820184</v>
      </c>
      <c r="J38" s="325">
        <v>4.227290020678609E-2</v>
      </c>
      <c r="K38" s="319">
        <v>1.80174996352204E-2</v>
      </c>
      <c r="L38" s="320">
        <v>1516916410.4928062</v>
      </c>
      <c r="M38" s="320">
        <v>-557612.06744337082</v>
      </c>
      <c r="N38" s="319">
        <v>-3.6746070058094288E-4</v>
      </c>
      <c r="O38" s="314">
        <v>601082028.78299737</v>
      </c>
      <c r="P38" s="314">
        <v>-4315501.4236410856</v>
      </c>
      <c r="Q38" s="319">
        <v>-7.1283763284731095E-3</v>
      </c>
    </row>
    <row r="39" spans="1:17">
      <c r="A39" s="332" t="s">
        <v>105</v>
      </c>
      <c r="B39" s="332" t="s">
        <v>328</v>
      </c>
      <c r="C39" s="228" t="s">
        <v>11</v>
      </c>
      <c r="D39" s="314">
        <v>173156036.50808051</v>
      </c>
      <c r="E39" s="314">
        <v>8440490.7960876822</v>
      </c>
      <c r="F39" s="315">
        <v>5.1242830539176824E-2</v>
      </c>
      <c r="G39" s="322">
        <v>99.954575388000336</v>
      </c>
      <c r="H39" s="322">
        <v>-2.616133975497803E-2</v>
      </c>
      <c r="I39" s="323">
        <v>3.0921002865448628</v>
      </c>
      <c r="J39" s="323">
        <v>3.3941350208102072E-2</v>
      </c>
      <c r="K39" s="315">
        <v>1.1098622051592576E-2</v>
      </c>
      <c r="L39" s="316">
        <v>535415830.10360849</v>
      </c>
      <c r="M39" s="316">
        <v>31689512.030891418</v>
      </c>
      <c r="N39" s="315">
        <v>6.2910177399777584E-2</v>
      </c>
      <c r="O39" s="314">
        <v>226504896.30809659</v>
      </c>
      <c r="P39" s="314">
        <v>11460803.745895624</v>
      </c>
      <c r="Q39" s="315">
        <v>5.3295134078517478E-2</v>
      </c>
    </row>
    <row r="40" spans="1:17">
      <c r="A40" s="332"/>
      <c r="B40" s="332"/>
      <c r="C40" s="228" t="s">
        <v>341</v>
      </c>
      <c r="D40" s="314">
        <v>3634861.5368022225</v>
      </c>
      <c r="E40" s="314">
        <v>-18634.689912530128</v>
      </c>
      <c r="F40" s="319">
        <v>-5.1005088704543598E-3</v>
      </c>
      <c r="G40" s="324">
        <v>2.0982291396366404</v>
      </c>
      <c r="H40" s="324">
        <v>-0.11940759161464287</v>
      </c>
      <c r="I40" s="325">
        <v>5.148072606250957</v>
      </c>
      <c r="J40" s="325">
        <v>-2.8931325014965203E-2</v>
      </c>
      <c r="K40" s="319">
        <v>-5.5884301806760819E-3</v>
      </c>
      <c r="L40" s="320">
        <v>18712531.105126776</v>
      </c>
      <c r="M40" s="320">
        <v>-201633.22344071046</v>
      </c>
      <c r="N40" s="319">
        <v>-1.0660435213421965E-2</v>
      </c>
      <c r="O40" s="314">
        <v>7959595.0484610517</v>
      </c>
      <c r="P40" s="314">
        <v>230969.85473461077</v>
      </c>
      <c r="Q40" s="319">
        <v>2.9884985873308487E-2</v>
      </c>
    </row>
    <row r="41" spans="1:17">
      <c r="A41" s="332"/>
      <c r="B41" s="332"/>
      <c r="C41" s="228" t="s">
        <v>342</v>
      </c>
      <c r="D41" s="314">
        <v>2823959.875301423</v>
      </c>
      <c r="E41" s="314">
        <v>178460.14009668445</v>
      </c>
      <c r="F41" s="315">
        <v>6.7458007166601816E-2</v>
      </c>
      <c r="G41" s="322">
        <v>1.6301349692497251</v>
      </c>
      <c r="H41" s="322">
        <v>2.4342319894507858E-2</v>
      </c>
      <c r="I41" s="323">
        <v>4.2239931357540019</v>
      </c>
      <c r="J41" s="323">
        <v>-0.16871103073114213</v>
      </c>
      <c r="K41" s="315">
        <v>-3.8407100577897001E-2</v>
      </c>
      <c r="L41" s="316">
        <v>11928387.128917938</v>
      </c>
      <c r="M41" s="316">
        <v>307489.41964873858</v>
      </c>
      <c r="N41" s="315">
        <v>2.6460040122672723E-2</v>
      </c>
      <c r="O41" s="314">
        <v>5641009.4985234067</v>
      </c>
      <c r="P41" s="314">
        <v>793814.61964478996</v>
      </c>
      <c r="Q41" s="315">
        <v>0.16376783675519077</v>
      </c>
    </row>
    <row r="42" spans="1:17">
      <c r="A42" s="332"/>
      <c r="B42" s="332"/>
      <c r="C42" s="228" t="s">
        <v>343</v>
      </c>
      <c r="D42" s="314">
        <v>81981165.719709769</v>
      </c>
      <c r="E42" s="314">
        <v>8101733.1108137816</v>
      </c>
      <c r="F42" s="319">
        <v>0.10966155024095615</v>
      </c>
      <c r="G42" s="324">
        <v>47.323747843722899</v>
      </c>
      <c r="H42" s="324">
        <v>2.4796496783840141</v>
      </c>
      <c r="I42" s="325">
        <v>3.3169620192641727</v>
      </c>
      <c r="J42" s="325">
        <v>-1.6922926735452037E-4</v>
      </c>
      <c r="K42" s="319">
        <v>-5.1016753536489426E-5</v>
      </c>
      <c r="L42" s="320">
        <v>271928412.9872793</v>
      </c>
      <c r="M42" s="320">
        <v>26860638.456531316</v>
      </c>
      <c r="N42" s="319">
        <v>0.10960493891113858</v>
      </c>
      <c r="O42" s="314">
        <v>102943223.2665718</v>
      </c>
      <c r="P42" s="314">
        <v>6195313.1058669984</v>
      </c>
      <c r="Q42" s="319">
        <v>6.4035627183844757E-2</v>
      </c>
    </row>
    <row r="43" spans="1:17">
      <c r="A43" s="332"/>
      <c r="B43" s="332"/>
      <c r="C43" s="228" t="s">
        <v>344</v>
      </c>
      <c r="D43" s="314">
        <v>3722300.2777223578</v>
      </c>
      <c r="E43" s="314">
        <v>974618.06135539478</v>
      </c>
      <c r="F43" s="315">
        <v>0.35470552436884534</v>
      </c>
      <c r="G43" s="322">
        <v>2.1487032807488138</v>
      </c>
      <c r="H43" s="322">
        <v>0.48088685760158034</v>
      </c>
      <c r="I43" s="323">
        <v>4.7940679797788581</v>
      </c>
      <c r="J43" s="323">
        <v>-0.1136467151191205</v>
      </c>
      <c r="K43" s="315">
        <v>-2.3156748544748685E-2</v>
      </c>
      <c r="L43" s="316">
        <v>17844960.572550707</v>
      </c>
      <c r="M43" s="316">
        <v>4360120.1823767163</v>
      </c>
      <c r="N43" s="315">
        <v>0.32333494918885425</v>
      </c>
      <c r="O43" s="314">
        <v>8397290.3779180385</v>
      </c>
      <c r="P43" s="314">
        <v>1985597.3497019466</v>
      </c>
      <c r="Q43" s="315">
        <v>0.30968378257721957</v>
      </c>
    </row>
    <row r="44" spans="1:17">
      <c r="A44" s="332"/>
      <c r="B44" s="332"/>
      <c r="C44" s="228" t="s">
        <v>345</v>
      </c>
      <c r="D44" s="314">
        <v>80993749.09854725</v>
      </c>
      <c r="E44" s="314">
        <v>-795685.82626400888</v>
      </c>
      <c r="F44" s="319">
        <v>-9.7284670935247324E-3</v>
      </c>
      <c r="G44" s="324">
        <v>46.7537601546437</v>
      </c>
      <c r="H44" s="324">
        <v>-2.8916326040195202</v>
      </c>
      <c r="I44" s="325">
        <v>2.6545448346653968</v>
      </c>
      <c r="J44" s="325">
        <v>3.0261621176087328E-2</v>
      </c>
      <c r="K44" s="319">
        <v>1.1531385416229811E-2</v>
      </c>
      <c r="L44" s="320">
        <v>215001538.30973375</v>
      </c>
      <c r="M44" s="320">
        <v>362897.19577530026</v>
      </c>
      <c r="N44" s="319">
        <v>1.6907356191405752E-3</v>
      </c>
      <c r="O44" s="314">
        <v>101563778.11662227</v>
      </c>
      <c r="P44" s="314">
        <v>2255108.8159472644</v>
      </c>
      <c r="Q44" s="319">
        <v>2.2708076060504984E-2</v>
      </c>
    </row>
    <row r="45" spans="1:17">
      <c r="A45" s="332"/>
      <c r="B45" s="332" t="s">
        <v>312</v>
      </c>
      <c r="C45" s="228" t="s">
        <v>11</v>
      </c>
      <c r="D45" s="314">
        <v>2135911132.0485141</v>
      </c>
      <c r="E45" s="314">
        <v>58150453.411471844</v>
      </c>
      <c r="F45" s="315">
        <v>2.7987079556061792E-2</v>
      </c>
      <c r="G45" s="322">
        <v>99.94992336442337</v>
      </c>
      <c r="H45" s="322">
        <v>-3.5401990556209739E-2</v>
      </c>
      <c r="I45" s="323">
        <v>3.0576453392640293</v>
      </c>
      <c r="J45" s="323">
        <v>6.6054026751428019E-2</v>
      </c>
      <c r="K45" s="315">
        <v>2.207989656713839E-2</v>
      </c>
      <c r="L45" s="316">
        <v>6530858717.9902954</v>
      </c>
      <c r="M45" s="316">
        <v>315047922.29943275</v>
      </c>
      <c r="N45" s="315">
        <v>5.0684927945014197E-2</v>
      </c>
      <c r="O45" s="314">
        <v>2786506337.4545431</v>
      </c>
      <c r="P45" s="314">
        <v>10580731.703472614</v>
      </c>
      <c r="Q45" s="315">
        <v>3.8116049225353178E-3</v>
      </c>
    </row>
    <row r="46" spans="1:17">
      <c r="A46" s="332"/>
      <c r="B46" s="332"/>
      <c r="C46" s="228" t="s">
        <v>341</v>
      </c>
      <c r="D46" s="314">
        <v>47069311.101039387</v>
      </c>
      <c r="E46" s="314">
        <v>-2592179.9926959276</v>
      </c>
      <c r="F46" s="319">
        <v>-5.219698272456675E-2</v>
      </c>
      <c r="G46" s="324">
        <v>2.2026075742453841</v>
      </c>
      <c r="H46" s="324">
        <v>-0.1871865900554508</v>
      </c>
      <c r="I46" s="325">
        <v>5.0419108120560905</v>
      </c>
      <c r="J46" s="325">
        <v>3.7191746417732929E-3</v>
      </c>
      <c r="K46" s="319">
        <v>7.3819634294062587E-4</v>
      </c>
      <c r="L46" s="320">
        <v>237319268.55636224</v>
      </c>
      <c r="M46" s="320">
        <v>-12884840.573620617</v>
      </c>
      <c r="N46" s="319">
        <v>-5.1497318003385979E-2</v>
      </c>
      <c r="O46" s="314">
        <v>101615662.04523948</v>
      </c>
      <c r="P46" s="314">
        <v>-6958717.3120810091</v>
      </c>
      <c r="Q46" s="319">
        <v>-6.409170702399071E-2</v>
      </c>
    </row>
    <row r="47" spans="1:17">
      <c r="A47" s="332"/>
      <c r="B47" s="332"/>
      <c r="C47" s="228" t="s">
        <v>342</v>
      </c>
      <c r="D47" s="314">
        <v>35108016.232389629</v>
      </c>
      <c r="E47" s="314">
        <v>-1526124.5378854871</v>
      </c>
      <c r="F47" s="315">
        <v>-4.1658532336147545E-2</v>
      </c>
      <c r="G47" s="322">
        <v>1.6428789940051554</v>
      </c>
      <c r="H47" s="322">
        <v>-0.12001724408268477</v>
      </c>
      <c r="I47" s="323">
        <v>4.323161234873913</v>
      </c>
      <c r="J47" s="323">
        <v>6.8889213755713108E-2</v>
      </c>
      <c r="K47" s="315">
        <v>1.6192949913345259E-2</v>
      </c>
      <c r="L47" s="316">
        <v>151777614.80919093</v>
      </c>
      <c r="M47" s="316">
        <v>-4073985.2874960303</v>
      </c>
      <c r="N47" s="315">
        <v>-2.614015695038497E-2</v>
      </c>
      <c r="O47" s="314">
        <v>67730212.381294802</v>
      </c>
      <c r="P47" s="314">
        <v>-448879.04368562996</v>
      </c>
      <c r="Q47" s="315">
        <v>-6.5838226104779568E-3</v>
      </c>
    </row>
    <row r="48" spans="1:17">
      <c r="A48" s="332"/>
      <c r="B48" s="332"/>
      <c r="C48" s="228" t="s">
        <v>343</v>
      </c>
      <c r="D48" s="314">
        <v>974563296.51905167</v>
      </c>
      <c r="E48" s="314">
        <v>88970818.263367057</v>
      </c>
      <c r="F48" s="319">
        <v>0.10046474021392915</v>
      </c>
      <c r="G48" s="324">
        <v>45.604672094871859</v>
      </c>
      <c r="H48" s="324">
        <v>2.9884781410997689</v>
      </c>
      <c r="I48" s="325">
        <v>3.3088696178197217</v>
      </c>
      <c r="J48" s="325">
        <v>-1.540736376259888E-2</v>
      </c>
      <c r="K48" s="319">
        <v>-4.6348014464381781E-3</v>
      </c>
      <c r="L48" s="320">
        <v>3224702882.4941225</v>
      </c>
      <c r="M48" s="320">
        <v>280748191.96630859</v>
      </c>
      <c r="N48" s="319">
        <v>9.5364304644231457E-2</v>
      </c>
      <c r="O48" s="314">
        <v>1255894915.2764187</v>
      </c>
      <c r="P48" s="314">
        <v>31732799.637698412</v>
      </c>
      <c r="Q48" s="319">
        <v>2.5922056590635033E-2</v>
      </c>
    </row>
    <row r="49" spans="1:17">
      <c r="A49" s="332"/>
      <c r="B49" s="332"/>
      <c r="C49" s="228" t="s">
        <v>344</v>
      </c>
      <c r="D49" s="314">
        <v>41561176.007604107</v>
      </c>
      <c r="E49" s="314">
        <v>4498567.7952966318</v>
      </c>
      <c r="F49" s="315">
        <v>0.12137752878931982</v>
      </c>
      <c r="G49" s="322">
        <v>1.944854490697504</v>
      </c>
      <c r="H49" s="322">
        <v>0.16133968135836674</v>
      </c>
      <c r="I49" s="323">
        <v>4.7323234638980693</v>
      </c>
      <c r="J49" s="323">
        <v>0.13927155045553175</v>
      </c>
      <c r="K49" s="315">
        <v>3.0322224324947016E-2</v>
      </c>
      <c r="L49" s="316">
        <v>196680928.40798241</v>
      </c>
      <c r="M49" s="316">
        <v>26450444.841272444</v>
      </c>
      <c r="N49" s="315">
        <v>0.1553801897702243</v>
      </c>
      <c r="O49" s="314">
        <v>93076819.339840189</v>
      </c>
      <c r="P49" s="314">
        <v>9378414.5074212104</v>
      </c>
      <c r="Q49" s="315">
        <v>0.11205009851978279</v>
      </c>
    </row>
    <row r="50" spans="1:17">
      <c r="A50" s="332"/>
      <c r="B50" s="332"/>
      <c r="C50" s="228" t="s">
        <v>345</v>
      </c>
      <c r="D50" s="314">
        <v>1037609332.1885328</v>
      </c>
      <c r="E50" s="314">
        <v>-31200628.11646843</v>
      </c>
      <c r="F50" s="319">
        <v>-2.9191932406360484E-2</v>
      </c>
      <c r="G50" s="324">
        <v>48.55491021060832</v>
      </c>
      <c r="H50" s="324">
        <v>-2.8780159788695059</v>
      </c>
      <c r="I50" s="325">
        <v>2.6217748234634675</v>
      </c>
      <c r="J50" s="325">
        <v>9.974563915417578E-2</v>
      </c>
      <c r="K50" s="319">
        <v>3.9549756114932957E-2</v>
      </c>
      <c r="L50" s="320">
        <v>2720378023.7226372</v>
      </c>
      <c r="M50" s="320">
        <v>24808111.352968216</v>
      </c>
      <c r="N50" s="319">
        <v>9.20328990137728E-3</v>
      </c>
      <c r="O50" s="314">
        <v>1268188728.4117503</v>
      </c>
      <c r="P50" s="314">
        <v>-23122886.085880041</v>
      </c>
      <c r="Q50" s="319">
        <v>-1.7906511353478167E-2</v>
      </c>
    </row>
    <row r="51" spans="1:17">
      <c r="A51" s="332"/>
      <c r="B51" s="332" t="s">
        <v>313</v>
      </c>
      <c r="C51" s="228" t="s">
        <v>11</v>
      </c>
      <c r="D51" s="314">
        <v>696276009.64865267</v>
      </c>
      <c r="E51" s="314">
        <v>24445700.690468073</v>
      </c>
      <c r="F51" s="315">
        <v>3.6386719033823164E-2</v>
      </c>
      <c r="G51" s="322">
        <v>99.961567311967258</v>
      </c>
      <c r="H51" s="322">
        <v>-2.1481678702343743E-2</v>
      </c>
      <c r="I51" s="323">
        <v>3.053017515251379</v>
      </c>
      <c r="J51" s="323">
        <v>1.7359849765550717E-2</v>
      </c>
      <c r="K51" s="315">
        <v>5.7186454068668636E-3</v>
      </c>
      <c r="L51" s="316">
        <v>2125742852.9066746</v>
      </c>
      <c r="M51" s="316">
        <v>86296025.612049341</v>
      </c>
      <c r="N51" s="315">
        <v>4.2313447184363751E-2</v>
      </c>
      <c r="O51" s="314">
        <v>906458675.8240937</v>
      </c>
      <c r="P51" s="314">
        <v>21140964.899083376</v>
      </c>
      <c r="Q51" s="315">
        <v>2.3879523292259196E-2</v>
      </c>
    </row>
    <row r="52" spans="1:17">
      <c r="A52" s="332"/>
      <c r="B52" s="332"/>
      <c r="C52" s="228" t="s">
        <v>341</v>
      </c>
      <c r="D52" s="314">
        <v>14901831.05747899</v>
      </c>
      <c r="E52" s="314">
        <v>-419480.01194088906</v>
      </c>
      <c r="F52" s="319">
        <v>-2.7378858770000295E-2</v>
      </c>
      <c r="G52" s="324">
        <v>2.1393963998205563</v>
      </c>
      <c r="H52" s="324">
        <v>-0.14074990324008985</v>
      </c>
      <c r="I52" s="325">
        <v>5.0460072253282453</v>
      </c>
      <c r="J52" s="325">
        <v>-5.9323312278803719E-2</v>
      </c>
      <c r="K52" s="319">
        <v>-1.1619876880020684E-2</v>
      </c>
      <c r="L52" s="320">
        <v>75194747.186659828</v>
      </c>
      <c r="M52" s="320">
        <v>-3025610.092226401</v>
      </c>
      <c r="N52" s="319">
        <v>-3.8680596681998206E-2</v>
      </c>
      <c r="O52" s="314">
        <v>32394594.615306057</v>
      </c>
      <c r="P52" s="314">
        <v>-757352.55663723871</v>
      </c>
      <c r="Q52" s="319">
        <v>-2.2844889101361475E-2</v>
      </c>
    </row>
    <row r="53" spans="1:17">
      <c r="A53" s="332"/>
      <c r="B53" s="332"/>
      <c r="C53" s="228" t="s">
        <v>342</v>
      </c>
      <c r="D53" s="314">
        <v>11088310.226076076</v>
      </c>
      <c r="E53" s="314">
        <v>-192679.68218853325</v>
      </c>
      <c r="F53" s="315">
        <v>-1.708003320234986E-2</v>
      </c>
      <c r="G53" s="322">
        <v>1.5919044368614537</v>
      </c>
      <c r="H53" s="322">
        <v>-8.695367897784223E-2</v>
      </c>
      <c r="I53" s="323">
        <v>4.2847475317153547</v>
      </c>
      <c r="J53" s="323">
        <v>-2.5914257861276546E-2</v>
      </c>
      <c r="K53" s="315">
        <v>-6.0116657548820824E-3</v>
      </c>
      <c r="L53" s="316">
        <v>47510609.872073591</v>
      </c>
      <c r="M53" s="316">
        <v>-1117922.2740822434</v>
      </c>
      <c r="N53" s="315">
        <v>-2.298901950653711E-2</v>
      </c>
      <c r="O53" s="314">
        <v>21708173.069005515</v>
      </c>
      <c r="P53" s="314">
        <v>595526.25345033035</v>
      </c>
      <c r="Q53" s="315">
        <v>2.8207086428005981E-2</v>
      </c>
    </row>
    <row r="54" spans="1:17">
      <c r="A54" s="332"/>
      <c r="B54" s="332"/>
      <c r="C54" s="228" t="s">
        <v>343</v>
      </c>
      <c r="D54" s="314">
        <v>326294520.35617018</v>
      </c>
      <c r="E54" s="314">
        <v>32083123.91482532</v>
      </c>
      <c r="F54" s="319">
        <v>0.10904786253316172</v>
      </c>
      <c r="G54" s="324">
        <v>46.844801785671422</v>
      </c>
      <c r="H54" s="324">
        <v>3.0597089255051628</v>
      </c>
      <c r="I54" s="325">
        <v>3.2869927060729096</v>
      </c>
      <c r="J54" s="325">
        <v>-3.9972773565095654E-2</v>
      </c>
      <c r="K54" s="319">
        <v>-1.2014784586657312E-2</v>
      </c>
      <c r="L54" s="320">
        <v>1072527708.4422898</v>
      </c>
      <c r="M54" s="320">
        <v>93696548.76584363</v>
      </c>
      <c r="N54" s="319">
        <v>9.5722891368532986E-2</v>
      </c>
      <c r="O54" s="314">
        <v>411966551.87983871</v>
      </c>
      <c r="P54" s="314">
        <v>20283098.537939966</v>
      </c>
      <c r="Q54" s="319">
        <v>5.1784415105825113E-2</v>
      </c>
    </row>
    <row r="55" spans="1:17">
      <c r="A55" s="332"/>
      <c r="B55" s="332"/>
      <c r="C55" s="228" t="s">
        <v>344</v>
      </c>
      <c r="D55" s="314">
        <v>14277770.36248138</v>
      </c>
      <c r="E55" s="314">
        <v>2580916.9297854248</v>
      </c>
      <c r="F55" s="315">
        <v>0.22065053175506544</v>
      </c>
      <c r="G55" s="322">
        <v>2.0498024969640793</v>
      </c>
      <c r="H55" s="322">
        <v>0.3090547899851257</v>
      </c>
      <c r="I55" s="323">
        <v>4.7131302400044488</v>
      </c>
      <c r="J55" s="323">
        <v>1.4956483698131073E-2</v>
      </c>
      <c r="K55" s="315">
        <v>3.1834675501422475E-3</v>
      </c>
      <c r="L55" s="316">
        <v>67292991.255250275</v>
      </c>
      <c r="M55" s="316">
        <v>12339141.426396675</v>
      </c>
      <c r="N55" s="315">
        <v>0.22453643311297167</v>
      </c>
      <c r="O55" s="314">
        <v>31848806.25940619</v>
      </c>
      <c r="P55" s="314">
        <v>4965908.1517590433</v>
      </c>
      <c r="Q55" s="315">
        <v>0.18472369057361543</v>
      </c>
    </row>
    <row r="56" spans="1:17">
      <c r="A56" s="332"/>
      <c r="B56" s="332"/>
      <c r="C56" s="228" t="s">
        <v>345</v>
      </c>
      <c r="D56" s="314">
        <v>329713577.64640701</v>
      </c>
      <c r="E56" s="314">
        <v>-9606180.4600601792</v>
      </c>
      <c r="F56" s="319">
        <v>-2.8310112307241717E-2</v>
      </c>
      <c r="G56" s="324">
        <v>47.335662192644143</v>
      </c>
      <c r="H56" s="324">
        <v>-3.1625418119814768</v>
      </c>
      <c r="I56" s="325">
        <v>2.6180808273420153</v>
      </c>
      <c r="J56" s="325">
        <v>2.8155226580089288E-2</v>
      </c>
      <c r="K56" s="319">
        <v>1.0871056130649601E-2</v>
      </c>
      <c r="L56" s="320">
        <v>863216796.150401</v>
      </c>
      <c r="M56" s="320">
        <v>-15596132.213882446</v>
      </c>
      <c r="N56" s="319">
        <v>-1.7746816996549206E-2</v>
      </c>
      <c r="O56" s="314">
        <v>408540550.00053722</v>
      </c>
      <c r="P56" s="314">
        <v>-3946215.4874287844</v>
      </c>
      <c r="Q56" s="319">
        <v>-9.5668899407244431E-3</v>
      </c>
    </row>
    <row r="57" spans="1:17">
      <c r="A57" s="332" t="s">
        <v>106</v>
      </c>
      <c r="B57" s="332" t="s">
        <v>328</v>
      </c>
      <c r="C57" s="228" t="s">
        <v>11</v>
      </c>
      <c r="D57" s="314">
        <v>155617.86552584072</v>
      </c>
      <c r="E57" s="314">
        <v>-17978.376946572011</v>
      </c>
      <c r="F57" s="315">
        <v>-0.1035643208085513</v>
      </c>
      <c r="G57" s="322">
        <v>100.00000000000001</v>
      </c>
      <c r="H57" s="322">
        <v>4.2632564145606011E-14</v>
      </c>
      <c r="I57" s="323">
        <v>6.0882178725876424</v>
      </c>
      <c r="J57" s="323">
        <v>0.31106119841345858</v>
      </c>
      <c r="K57" s="315">
        <v>5.3843303195152355E-2</v>
      </c>
      <c r="L57" s="316">
        <v>947435.4701883638</v>
      </c>
      <c r="M57" s="316">
        <v>-55457.2206226954</v>
      </c>
      <c r="N57" s="315">
        <v>-5.5297262738893876E-2</v>
      </c>
      <c r="O57" s="314">
        <v>406676.75661563873</v>
      </c>
      <c r="P57" s="314">
        <v>-45601.80071941053</v>
      </c>
      <c r="Q57" s="315">
        <v>-0.10082680237619265</v>
      </c>
    </row>
    <row r="58" spans="1:17">
      <c r="A58" s="332"/>
      <c r="B58" s="332"/>
      <c r="C58" s="228" t="s">
        <v>341</v>
      </c>
      <c r="D58" s="314">
        <v>1554.7089265440702</v>
      </c>
      <c r="E58" s="314">
        <v>-621.90846712424741</v>
      </c>
      <c r="F58" s="319">
        <v>-0.28572245583139749</v>
      </c>
      <c r="G58" s="324">
        <v>0.99905555270960023</v>
      </c>
      <c r="H58" s="324">
        <v>-0.25478344902698213</v>
      </c>
      <c r="I58" s="325">
        <v>7.3671632655030255</v>
      </c>
      <c r="J58" s="325">
        <v>-0.11705180875528676</v>
      </c>
      <c r="K58" s="319">
        <v>-1.5639824296055069E-2</v>
      </c>
      <c r="L58" s="320">
        <v>11453.794492185116</v>
      </c>
      <c r="M58" s="320">
        <v>-4836.4782164001463</v>
      </c>
      <c r="N58" s="319">
        <v>-0.29689363112081213</v>
      </c>
      <c r="O58" s="314">
        <v>2954.7922201156616</v>
      </c>
      <c r="P58" s="314">
        <v>-1294.3789826631546</v>
      </c>
      <c r="Q58" s="319">
        <v>-0.3046191647483335</v>
      </c>
    </row>
    <row r="59" spans="1:17">
      <c r="A59" s="332"/>
      <c r="B59" s="332"/>
      <c r="C59" s="228" t="s">
        <v>342</v>
      </c>
      <c r="D59" s="314">
        <v>418.39199092974661</v>
      </c>
      <c r="E59" s="314">
        <v>-488.75699311566348</v>
      </c>
      <c r="F59" s="315">
        <v>-0.53878359752558269</v>
      </c>
      <c r="G59" s="322">
        <v>0.26885858478779334</v>
      </c>
      <c r="H59" s="322">
        <v>-0.25370398403599348</v>
      </c>
      <c r="I59" s="323">
        <v>6.3913298051280076</v>
      </c>
      <c r="J59" s="323">
        <v>-0.23836265679168722</v>
      </c>
      <c r="K59" s="315">
        <v>-3.5953803009840808E-2</v>
      </c>
      <c r="L59" s="316">
        <v>2674.0812018561364</v>
      </c>
      <c r="M59" s="316">
        <v>-3340.037579507828</v>
      </c>
      <c r="N59" s="315">
        <v>-0.55536608120505537</v>
      </c>
      <c r="O59" s="314">
        <v>1202.1568839550018</v>
      </c>
      <c r="P59" s="314">
        <v>-1779.2777885198593</v>
      </c>
      <c r="Q59" s="315">
        <v>-0.59678577060449134</v>
      </c>
    </row>
    <row r="60" spans="1:17">
      <c r="A60" s="332"/>
      <c r="B60" s="332"/>
      <c r="C60" s="228" t="s">
        <v>343</v>
      </c>
      <c r="D60" s="314">
        <v>89529.903615415969</v>
      </c>
      <c r="E60" s="314">
        <v>-9575.3920356448216</v>
      </c>
      <c r="F60" s="319">
        <v>-9.6618369106720184E-2</v>
      </c>
      <c r="G60" s="324">
        <v>57.531892827915271</v>
      </c>
      <c r="H60" s="324">
        <v>0.44235319297172992</v>
      </c>
      <c r="I60" s="325">
        <v>6.669418926347463</v>
      </c>
      <c r="J60" s="325">
        <v>0.43017062701123532</v>
      </c>
      <c r="K60" s="319">
        <v>6.8945906040796562E-2</v>
      </c>
      <c r="L60" s="320">
        <v>597112.43364671944</v>
      </c>
      <c r="M60" s="320">
        <v>-21230.113699375652</v>
      </c>
      <c r="N60" s="319">
        <v>-3.4333904064170528E-2</v>
      </c>
      <c r="O60" s="314">
        <v>260573.37997674942</v>
      </c>
      <c r="P60" s="314">
        <v>-23544.91252657061</v>
      </c>
      <c r="Q60" s="319">
        <v>-8.2870104276356923E-2</v>
      </c>
    </row>
    <row r="61" spans="1:17">
      <c r="A61" s="332"/>
      <c r="B61" s="332"/>
      <c r="C61" s="228" t="s">
        <v>344</v>
      </c>
      <c r="D61" s="314">
        <v>334.36696359884735</v>
      </c>
      <c r="E61" s="314">
        <v>-1198.9038990387439</v>
      </c>
      <c r="F61" s="315">
        <v>-0.78192570422706886</v>
      </c>
      <c r="G61" s="322">
        <v>0.21486412403164917</v>
      </c>
      <c r="H61" s="322">
        <v>-0.66837553645884351</v>
      </c>
      <c r="I61" s="323">
        <v>9.8349990774713252</v>
      </c>
      <c r="J61" s="323">
        <v>2.6207188081637387</v>
      </c>
      <c r="K61" s="315">
        <v>0.36326822778334761</v>
      </c>
      <c r="L61" s="316">
        <v>3288.4987785315516</v>
      </c>
      <c r="M61" s="316">
        <v>-7772.9469532990461</v>
      </c>
      <c r="N61" s="315">
        <v>-0.70270624127653458</v>
      </c>
      <c r="O61" s="314">
        <v>1009.2573606967926</v>
      </c>
      <c r="P61" s="314">
        <v>-3618.7862935066223</v>
      </c>
      <c r="Q61" s="315">
        <v>-0.78192570422706886</v>
      </c>
    </row>
    <row r="62" spans="1:17">
      <c r="A62" s="332"/>
      <c r="B62" s="332"/>
      <c r="C62" s="228" t="s">
        <v>345</v>
      </c>
      <c r="D62" s="314">
        <v>63780.494029352034</v>
      </c>
      <c r="E62" s="314">
        <v>-6093.4155516486062</v>
      </c>
      <c r="F62" s="319">
        <v>-8.7205876817081127E-2</v>
      </c>
      <c r="G62" s="324">
        <v>40.985328910555673</v>
      </c>
      <c r="H62" s="324">
        <v>0.73450977655009808</v>
      </c>
      <c r="I62" s="325">
        <v>5.2195685708528154</v>
      </c>
      <c r="J62" s="325">
        <v>0.19359666876427806</v>
      </c>
      <c r="K62" s="319">
        <v>3.8519250114356821E-2</v>
      </c>
      <c r="L62" s="320">
        <v>332906.66206907155</v>
      </c>
      <c r="M62" s="320">
        <v>-18277.644174112706</v>
      </c>
      <c r="N62" s="319">
        <v>-5.2045731683283143E-2</v>
      </c>
      <c r="O62" s="314">
        <v>140937.17017412186</v>
      </c>
      <c r="P62" s="314">
        <v>-15364.445128150313</v>
      </c>
      <c r="Q62" s="319">
        <v>-9.8299976608923492E-2</v>
      </c>
    </row>
    <row r="63" spans="1:17">
      <c r="A63" s="332"/>
      <c r="B63" s="332" t="s">
        <v>312</v>
      </c>
      <c r="C63" s="228" t="s">
        <v>11</v>
      </c>
      <c r="D63" s="314">
        <v>1908824.5927261172</v>
      </c>
      <c r="E63" s="314">
        <v>-360793.00017528352</v>
      </c>
      <c r="F63" s="315">
        <v>-0.15896642734164668</v>
      </c>
      <c r="G63" s="322">
        <v>100.00000000000001</v>
      </c>
      <c r="H63" s="322">
        <v>5.6843418860808015E-14</v>
      </c>
      <c r="I63" s="323">
        <v>6.0804701228192819</v>
      </c>
      <c r="J63" s="323">
        <v>0.63260837092375777</v>
      </c>
      <c r="K63" s="315">
        <v>0.11612048905309474</v>
      </c>
      <c r="L63" s="316">
        <v>11606550.905773839</v>
      </c>
      <c r="M63" s="316">
        <v>-758011.97002288885</v>
      </c>
      <c r="N63" s="315">
        <v>-6.1305197574487269E-2</v>
      </c>
      <c r="O63" s="314">
        <v>4996319.4215674959</v>
      </c>
      <c r="P63" s="314">
        <v>-910299.90665598586</v>
      </c>
      <c r="Q63" s="315">
        <v>-0.15411521482454743</v>
      </c>
    </row>
    <row r="64" spans="1:17">
      <c r="A64" s="332"/>
      <c r="B64" s="332"/>
      <c r="C64" s="228" t="s">
        <v>341</v>
      </c>
      <c r="D64" s="314">
        <v>24160.208488240158</v>
      </c>
      <c r="E64" s="314">
        <v>-5750.9003075456349</v>
      </c>
      <c r="F64" s="319">
        <v>-0.19226636988983456</v>
      </c>
      <c r="G64" s="324">
        <v>1.2657112958574881</v>
      </c>
      <c r="H64" s="324">
        <v>-5.2180708916252261E-2</v>
      </c>
      <c r="I64" s="325">
        <v>7.4421739086368648</v>
      </c>
      <c r="J64" s="325">
        <v>3.8113566037953461E-2</v>
      </c>
      <c r="K64" s="319">
        <v>5.1476574034207767E-3</v>
      </c>
      <c r="L64" s="320">
        <v>179804.47323840781</v>
      </c>
      <c r="M64" s="320">
        <v>-41659.181199631246</v>
      </c>
      <c r="N64" s="319">
        <v>-0.18810843388880599</v>
      </c>
      <c r="O64" s="314">
        <v>46081.390534972248</v>
      </c>
      <c r="P64" s="314">
        <v>-15274.477974320354</v>
      </c>
      <c r="Q64" s="319">
        <v>-0.24894893260303161</v>
      </c>
    </row>
    <row r="65" spans="1:17">
      <c r="A65" s="332"/>
      <c r="B65" s="332"/>
      <c r="C65" s="228" t="s">
        <v>342</v>
      </c>
      <c r="D65" s="314">
        <v>6603.3523886147323</v>
      </c>
      <c r="E65" s="314">
        <v>-6680.5169397265254</v>
      </c>
      <c r="F65" s="315">
        <v>-0.50290444557999237</v>
      </c>
      <c r="G65" s="322">
        <v>0.34593814506465748</v>
      </c>
      <c r="H65" s="322">
        <v>-0.23935293524282342</v>
      </c>
      <c r="I65" s="323">
        <v>6.6923012024205404</v>
      </c>
      <c r="J65" s="323">
        <v>0.33827117776132365</v>
      </c>
      <c r="K65" s="315">
        <v>5.3237264609788497E-2</v>
      </c>
      <c r="L65" s="316">
        <v>44191.623130332919</v>
      </c>
      <c r="M65" s="316">
        <v>-40214.481425597092</v>
      </c>
      <c r="N65" s="315">
        <v>-0.47644043801298486</v>
      </c>
      <c r="O65" s="314">
        <v>20453.097498358118</v>
      </c>
      <c r="P65" s="314">
        <v>-21341.747446260895</v>
      </c>
      <c r="Q65" s="315">
        <v>-0.51063109516353389</v>
      </c>
    </row>
    <row r="66" spans="1:17">
      <c r="A66" s="332"/>
      <c r="B66" s="332"/>
      <c r="C66" s="228" t="s">
        <v>343</v>
      </c>
      <c r="D66" s="314">
        <v>1107603.3726257749</v>
      </c>
      <c r="E66" s="314">
        <v>-173619.10398813547</v>
      </c>
      <c r="F66" s="319">
        <v>-0.13551050434814896</v>
      </c>
      <c r="G66" s="324">
        <v>58.025414008519981</v>
      </c>
      <c r="H66" s="324">
        <v>1.5743854025934994</v>
      </c>
      <c r="I66" s="325">
        <v>6.6609443194758784</v>
      </c>
      <c r="J66" s="325">
        <v>0.75951915601316689</v>
      </c>
      <c r="K66" s="319">
        <v>0.12870097221863483</v>
      </c>
      <c r="L66" s="320">
        <v>7377684.3931239806</v>
      </c>
      <c r="M66" s="320">
        <v>-183354.17035936564</v>
      </c>
      <c r="N66" s="319">
        <v>-2.4249865784958378E-2</v>
      </c>
      <c r="O66" s="314">
        <v>3217165.501594272</v>
      </c>
      <c r="P66" s="314">
        <v>-476238.66338795191</v>
      </c>
      <c r="Q66" s="319">
        <v>-0.12894301357626914</v>
      </c>
    </row>
    <row r="67" spans="1:17">
      <c r="A67" s="332"/>
      <c r="B67" s="332"/>
      <c r="C67" s="228" t="s">
        <v>344</v>
      </c>
      <c r="D67" s="314">
        <v>6666.8465753969213</v>
      </c>
      <c r="E67" s="314">
        <v>-12611.763021407129</v>
      </c>
      <c r="F67" s="315">
        <v>-0.65418426355279635</v>
      </c>
      <c r="G67" s="322">
        <v>0.34926449506162122</v>
      </c>
      <c r="H67" s="322">
        <v>-0.50015655529950731</v>
      </c>
      <c r="I67" s="323">
        <v>8.6150304380896809</v>
      </c>
      <c r="J67" s="323">
        <v>1.5449826236123876</v>
      </c>
      <c r="K67" s="315">
        <v>0.21852506010620412</v>
      </c>
      <c r="L67" s="316">
        <v>57435.086173118427</v>
      </c>
      <c r="M67" s="316">
        <v>-78865.605472927025</v>
      </c>
      <c r="N67" s="315">
        <v>-0.57861485895999987</v>
      </c>
      <c r="O67" s="314">
        <v>20123.291806208639</v>
      </c>
      <c r="P67" s="314">
        <v>-38067.500819218607</v>
      </c>
      <c r="Q67" s="315">
        <v>-0.65418426355279624</v>
      </c>
    </row>
    <row r="68" spans="1:17">
      <c r="A68" s="332"/>
      <c r="B68" s="332"/>
      <c r="C68" s="228" t="s">
        <v>345</v>
      </c>
      <c r="D68" s="314">
        <v>763790.8126480818</v>
      </c>
      <c r="E68" s="314">
        <v>-162130.71591846331</v>
      </c>
      <c r="F68" s="319">
        <v>-0.17510200477729915</v>
      </c>
      <c r="G68" s="324">
        <v>40.013672055495796</v>
      </c>
      <c r="H68" s="324">
        <v>-0.78269520313470053</v>
      </c>
      <c r="I68" s="325">
        <v>5.1682152557218428</v>
      </c>
      <c r="J68" s="325">
        <v>0.45793071527558382</v>
      </c>
      <c r="K68" s="319">
        <v>9.7219331728991221E-2</v>
      </c>
      <c r="L68" s="320">
        <v>3947435.330108</v>
      </c>
      <c r="M68" s="320">
        <v>-413918.53156536631</v>
      </c>
      <c r="N68" s="319">
        <v>-9.490597293716356E-2</v>
      </c>
      <c r="O68" s="314">
        <v>1692496.1401336852</v>
      </c>
      <c r="P68" s="314">
        <v>-359377.5170282335</v>
      </c>
      <c r="Q68" s="319">
        <v>-0.17514602605957336</v>
      </c>
    </row>
    <row r="69" spans="1:17">
      <c r="A69" s="332"/>
      <c r="B69" s="332" t="s">
        <v>313</v>
      </c>
      <c r="C69" s="228" t="s">
        <v>11</v>
      </c>
      <c r="D69" s="314">
        <v>566617.43220597086</v>
      </c>
      <c r="E69" s="314">
        <v>-108228.08643966611</v>
      </c>
      <c r="F69" s="315">
        <v>-0.16037460937263323</v>
      </c>
      <c r="G69" s="322">
        <v>99.999999999999986</v>
      </c>
      <c r="H69" s="322">
        <v>0</v>
      </c>
      <c r="I69" s="323">
        <v>6.0743242379312541</v>
      </c>
      <c r="J69" s="323">
        <v>0.45582741846928876</v>
      </c>
      <c r="K69" s="315">
        <v>8.1129781348339244E-2</v>
      </c>
      <c r="L69" s="316">
        <v>3441818.0020830981</v>
      </c>
      <c r="M69" s="316">
        <v>-349799.39805557346</v>
      </c>
      <c r="N69" s="315">
        <v>-9.2255985016520964E-2</v>
      </c>
      <c r="O69" s="314">
        <v>1483860.3283323913</v>
      </c>
      <c r="P69" s="314">
        <v>-263491.33669688622</v>
      </c>
      <c r="Q69" s="315">
        <v>-0.15079468087064851</v>
      </c>
    </row>
    <row r="70" spans="1:17">
      <c r="A70" s="332"/>
      <c r="B70" s="332"/>
      <c r="C70" s="228" t="s">
        <v>341</v>
      </c>
      <c r="D70" s="314">
        <v>6476.0533901163699</v>
      </c>
      <c r="E70" s="314">
        <v>-2210.0830809542267</v>
      </c>
      <c r="F70" s="319">
        <v>-0.25443798728179851</v>
      </c>
      <c r="G70" s="324">
        <v>1.1429322541143176</v>
      </c>
      <c r="H70" s="324">
        <v>-0.1441973527478575</v>
      </c>
      <c r="I70" s="325">
        <v>7.3041498943368781</v>
      </c>
      <c r="J70" s="325">
        <v>-7.7699450450952057E-2</v>
      </c>
      <c r="K70" s="319">
        <v>-1.0525743187351016E-2</v>
      </c>
      <c r="L70" s="320">
        <v>47302.064685138466</v>
      </c>
      <c r="M70" s="320">
        <v>-16817.686132571696</v>
      </c>
      <c r="N70" s="319">
        <v>-0.26228558155791487</v>
      </c>
      <c r="O70" s="314">
        <v>12300.038519263268</v>
      </c>
      <c r="P70" s="314">
        <v>-4762.7290853261948</v>
      </c>
      <c r="Q70" s="319">
        <v>-0.27912992755320293</v>
      </c>
    </row>
    <row r="71" spans="1:17">
      <c r="A71" s="332"/>
      <c r="B71" s="332"/>
      <c r="C71" s="228" t="s">
        <v>342</v>
      </c>
      <c r="D71" s="314">
        <v>1554.615752595261</v>
      </c>
      <c r="E71" s="314">
        <v>-2045.2470543860543</v>
      </c>
      <c r="F71" s="315">
        <v>-0.56814583334110658</v>
      </c>
      <c r="G71" s="322">
        <v>0.27436779460575139</v>
      </c>
      <c r="H71" s="322">
        <v>-0.25906729646604859</v>
      </c>
      <c r="I71" s="323">
        <v>6.4736297767801929</v>
      </c>
      <c r="J71" s="323">
        <v>-3.5351303036432746E-2</v>
      </c>
      <c r="K71" s="315">
        <v>-5.4311577500281627E-3</v>
      </c>
      <c r="L71" s="316">
        <v>10064.006827452231</v>
      </c>
      <c r="M71" s="316">
        <v>-13367.432073124721</v>
      </c>
      <c r="N71" s="315">
        <v>-0.57049130144523796</v>
      </c>
      <c r="O71" s="314">
        <v>4447.9718115229898</v>
      </c>
      <c r="P71" s="314">
        <v>-7034.697600278183</v>
      </c>
      <c r="Q71" s="315">
        <v>-0.61263608208108467</v>
      </c>
    </row>
    <row r="72" spans="1:17">
      <c r="A72" s="332"/>
      <c r="B72" s="332"/>
      <c r="C72" s="228" t="s">
        <v>343</v>
      </c>
      <c r="D72" s="314">
        <v>330474.72239930864</v>
      </c>
      <c r="E72" s="314">
        <v>-41988.022423389019</v>
      </c>
      <c r="F72" s="319">
        <v>-0.11273079793088153</v>
      </c>
      <c r="G72" s="324">
        <v>58.324136112913983</v>
      </c>
      <c r="H72" s="324">
        <v>3.1318388342417265</v>
      </c>
      <c r="I72" s="325">
        <v>6.6767388659201883</v>
      </c>
      <c r="J72" s="325">
        <v>0.47683076644810729</v>
      </c>
      <c r="K72" s="319">
        <v>7.6909328138058883E-2</v>
      </c>
      <c r="L72" s="320">
        <v>2206493.4232476489</v>
      </c>
      <c r="M72" s="320">
        <v>-102741.36513019726</v>
      </c>
      <c r="N72" s="319">
        <v>-4.4491519722154087E-2</v>
      </c>
      <c r="O72" s="314">
        <v>962111.3986205532</v>
      </c>
      <c r="P72" s="314">
        <v>-105095.0818906849</v>
      </c>
      <c r="Q72" s="319">
        <v>-9.8476802577454184E-2</v>
      </c>
    </row>
    <row r="73" spans="1:17">
      <c r="A73" s="332"/>
      <c r="B73" s="332"/>
      <c r="C73" s="228" t="s">
        <v>344</v>
      </c>
      <c r="D73" s="314">
        <v>1216.8752162770631</v>
      </c>
      <c r="E73" s="314">
        <v>-4125.8593003121605</v>
      </c>
      <c r="F73" s="315">
        <v>-0.7722373790989131</v>
      </c>
      <c r="G73" s="322">
        <v>0.21476134462356553</v>
      </c>
      <c r="H73" s="322">
        <v>-0.57693606892845439</v>
      </c>
      <c r="I73" s="323">
        <v>9.7899566211758255</v>
      </c>
      <c r="J73" s="323">
        <v>2.5912575123766537</v>
      </c>
      <c r="K73" s="315">
        <v>0.35996191439773984</v>
      </c>
      <c r="L73" s="316">
        <v>11913.155580736398</v>
      </c>
      <c r="M73" s="316">
        <v>-26547.582622385024</v>
      </c>
      <c r="N73" s="315">
        <v>-0.69025151005111118</v>
      </c>
      <c r="O73" s="314">
        <v>3673.0311387777328</v>
      </c>
      <c r="P73" s="314">
        <v>-12453.54452252388</v>
      </c>
      <c r="Q73" s="315">
        <v>-0.77223737909891321</v>
      </c>
    </row>
    <row r="74" spans="1:17">
      <c r="A74" s="332"/>
      <c r="B74" s="332"/>
      <c r="C74" s="228" t="s">
        <v>345</v>
      </c>
      <c r="D74" s="314">
        <v>226895.16544767449</v>
      </c>
      <c r="E74" s="314">
        <v>-57858.874580624892</v>
      </c>
      <c r="F74" s="319">
        <v>-0.20318895062867157</v>
      </c>
      <c r="G74" s="324">
        <v>40.043802493742533</v>
      </c>
      <c r="H74" s="324">
        <v>-2.1516381160993774</v>
      </c>
      <c r="I74" s="325">
        <v>5.1391370523098701</v>
      </c>
      <c r="J74" s="325">
        <v>0.37583085407430339</v>
      </c>
      <c r="K74" s="319">
        <v>7.8901258586634507E-2</v>
      </c>
      <c r="L74" s="320">
        <v>1166045.3517421221</v>
      </c>
      <c r="M74" s="320">
        <v>-190325.33209729497</v>
      </c>
      <c r="N74" s="319">
        <v>-0.14031955597753681</v>
      </c>
      <c r="O74" s="314">
        <v>501327.88824227417</v>
      </c>
      <c r="P74" s="314">
        <v>-134145.28359807306</v>
      </c>
      <c r="Q74" s="319">
        <v>-0.21109511705991418</v>
      </c>
    </row>
    <row r="75" spans="1:17">
      <c r="A75" s="332" t="s">
        <v>107</v>
      </c>
      <c r="B75" s="332" t="s">
        <v>328</v>
      </c>
      <c r="C75" s="228" t="s">
        <v>11</v>
      </c>
      <c r="D75" s="314">
        <v>793760.7641835768</v>
      </c>
      <c r="E75" s="314">
        <v>-30902.954645343008</v>
      </c>
      <c r="F75" s="315">
        <v>-3.7473401508711174E-2</v>
      </c>
      <c r="G75" s="322">
        <v>100</v>
      </c>
      <c r="H75" s="322">
        <v>-1.4210854715202004E-14</v>
      </c>
      <c r="I75" s="323">
        <v>6.0208810766437519</v>
      </c>
      <c r="J75" s="323">
        <v>0.10821944015249763</v>
      </c>
      <c r="K75" s="315">
        <v>1.8302999022402743E-2</v>
      </c>
      <c r="L75" s="316">
        <v>4779139.164455181</v>
      </c>
      <c r="M75" s="316">
        <v>-96818.368870783597</v>
      </c>
      <c r="N75" s="315">
        <v>-1.985627811748851E-2</v>
      </c>
      <c r="O75" s="314">
        <v>1891333.70206213</v>
      </c>
      <c r="P75" s="314">
        <v>-178155.47021152638</v>
      </c>
      <c r="Q75" s="315">
        <v>-8.608668873381678E-2</v>
      </c>
    </row>
    <row r="76" spans="1:17">
      <c r="A76" s="332"/>
      <c r="B76" s="332"/>
      <c r="C76" s="228" t="s">
        <v>341</v>
      </c>
      <c r="D76" s="314">
        <v>1647.2960659187199</v>
      </c>
      <c r="E76" s="314">
        <v>-309.2541988319274</v>
      </c>
      <c r="F76" s="319">
        <v>-0.15806095268977938</v>
      </c>
      <c r="G76" s="324">
        <v>0.20753054827710557</v>
      </c>
      <c r="H76" s="324">
        <v>-2.9723767643217214E-2</v>
      </c>
      <c r="I76" s="325">
        <v>6.4449041784192609</v>
      </c>
      <c r="J76" s="325">
        <v>-1.5298752641709452</v>
      </c>
      <c r="K76" s="319">
        <v>-0.19183919444849776</v>
      </c>
      <c r="L76" s="320">
        <v>10616.665298333168</v>
      </c>
      <c r="M76" s="320">
        <v>-4986.39153139472</v>
      </c>
      <c r="N76" s="319">
        <v>-0.3195778613005078</v>
      </c>
      <c r="O76" s="314">
        <v>4641.8184652328491</v>
      </c>
      <c r="P76" s="314">
        <v>-687.57738196849823</v>
      </c>
      <c r="Q76" s="319">
        <v>-0.12901600888392803</v>
      </c>
    </row>
    <row r="77" spans="1:17">
      <c r="A77" s="332"/>
      <c r="B77" s="332"/>
      <c r="C77" s="228" t="s">
        <v>342</v>
      </c>
      <c r="D77" s="314">
        <v>102.35449227536915</v>
      </c>
      <c r="E77" s="314">
        <v>-1596.8601570678709</v>
      </c>
      <c r="F77" s="315">
        <v>-0.93976364768575293</v>
      </c>
      <c r="G77" s="322">
        <v>1.2894879275198988E-2</v>
      </c>
      <c r="H77" s="322">
        <v>-0.19315452129213093</v>
      </c>
      <c r="I77" s="323">
        <v>6.1777423061943821</v>
      </c>
      <c r="J77" s="323">
        <v>-0.56110427534437335</v>
      </c>
      <c r="K77" s="315">
        <v>-8.3264141504798911E-2</v>
      </c>
      <c r="L77" s="316">
        <v>632.31967715859412</v>
      </c>
      <c r="M77" s="316">
        <v>-10818.427153868675</v>
      </c>
      <c r="N77" s="315">
        <v>-0.9447791758485794</v>
      </c>
      <c r="O77" s="314">
        <v>215.11764454841614</v>
      </c>
      <c r="P77" s="314">
        <v>-4614.961262345314</v>
      </c>
      <c r="Q77" s="315">
        <v>-0.95546291298856645</v>
      </c>
    </row>
    <row r="78" spans="1:17">
      <c r="A78" s="332"/>
      <c r="B78" s="332"/>
      <c r="C78" s="228" t="s">
        <v>343</v>
      </c>
      <c r="D78" s="314">
        <v>245195.62658062857</v>
      </c>
      <c r="E78" s="314">
        <v>-15064.912063382304</v>
      </c>
      <c r="F78" s="319">
        <v>-5.7883965590297834E-2</v>
      </c>
      <c r="G78" s="324">
        <v>30.890368690977652</v>
      </c>
      <c r="H78" s="324">
        <v>-0.66922738457167341</v>
      </c>
      <c r="I78" s="325">
        <v>6.6903664290129585</v>
      </c>
      <c r="J78" s="325">
        <v>6.3790149198835522E-2</v>
      </c>
      <c r="K78" s="319">
        <v>9.6264113631579374E-3</v>
      </c>
      <c r="L78" s="320">
        <v>1640448.5886158347</v>
      </c>
      <c r="M78" s="320">
        <v>-84187.72333421465</v>
      </c>
      <c r="N78" s="319">
        <v>-4.8814769091243035E-2</v>
      </c>
      <c r="O78" s="314">
        <v>659332.12873053551</v>
      </c>
      <c r="P78" s="314">
        <v>-95857.116705038701</v>
      </c>
      <c r="Q78" s="319">
        <v>-0.12693125237734379</v>
      </c>
    </row>
    <row r="79" spans="1:17">
      <c r="A79" s="332"/>
      <c r="B79" s="332"/>
      <c r="C79" s="228" t="s">
        <v>344</v>
      </c>
      <c r="D79" s="314">
        <v>12555.34424476702</v>
      </c>
      <c r="E79" s="314">
        <v>4154.2830991827395</v>
      </c>
      <c r="F79" s="315">
        <v>0.4944950438036379</v>
      </c>
      <c r="G79" s="322">
        <v>1.5817542024366533</v>
      </c>
      <c r="H79" s="322">
        <v>0.56302851416284683</v>
      </c>
      <c r="I79" s="323">
        <v>7.8744302776959811</v>
      </c>
      <c r="J79" s="323">
        <v>0.36175975634864788</v>
      </c>
      <c r="K79" s="315">
        <v>4.8153283884965231E-2</v>
      </c>
      <c r="L79" s="316">
        <v>98866.182867889409</v>
      </c>
      <c r="M79" s="316">
        <v>35751.778451421924</v>
      </c>
      <c r="N79" s="315">
        <v>0.56645988791258806</v>
      </c>
      <c r="O79" s="314">
        <v>37892.305213093758</v>
      </c>
      <c r="P79" s="314">
        <v>12552.056469303636</v>
      </c>
      <c r="Q79" s="315">
        <v>0.49534069677905751</v>
      </c>
    </row>
    <row r="80" spans="1:17">
      <c r="A80" s="332"/>
      <c r="B80" s="332"/>
      <c r="C80" s="228" t="s">
        <v>345</v>
      </c>
      <c r="D80" s="314">
        <v>534260.14279998711</v>
      </c>
      <c r="E80" s="314">
        <v>-18086.21132524393</v>
      </c>
      <c r="F80" s="319">
        <v>-3.274433005697603E-2</v>
      </c>
      <c r="G80" s="324">
        <v>67.307451679033392</v>
      </c>
      <c r="H80" s="324">
        <v>0.32907715934412352</v>
      </c>
      <c r="I80" s="325">
        <v>5.66872795736474</v>
      </c>
      <c r="J80" s="325">
        <v>0.12663830576064594</v>
      </c>
      <c r="K80" s="319">
        <v>2.2850280980927826E-2</v>
      </c>
      <c r="L80" s="320">
        <v>3028575.4079959653</v>
      </c>
      <c r="M80" s="320">
        <v>-32577.605302727781</v>
      </c>
      <c r="N80" s="319">
        <v>-1.0642266218382273E-2</v>
      </c>
      <c r="O80" s="314">
        <v>1189252.3320087194</v>
      </c>
      <c r="P80" s="314">
        <v>-89547.871331477538</v>
      </c>
      <c r="Q80" s="319">
        <v>-7.0024911708318885E-2</v>
      </c>
    </row>
    <row r="81" spans="1:17">
      <c r="A81" s="332"/>
      <c r="B81" s="332" t="s">
        <v>312</v>
      </c>
      <c r="C81" s="228" t="s">
        <v>11</v>
      </c>
      <c r="D81" s="314">
        <v>10518818.977837613</v>
      </c>
      <c r="E81" s="314">
        <v>39405.360646707937</v>
      </c>
      <c r="F81" s="315">
        <v>3.760263893207307E-3</v>
      </c>
      <c r="G81" s="322">
        <v>100</v>
      </c>
      <c r="H81" s="322">
        <v>4.2632564145606011E-14</v>
      </c>
      <c r="I81" s="323">
        <v>5.9361258187383372</v>
      </c>
      <c r="J81" s="323">
        <v>0.21344205923055704</v>
      </c>
      <c r="K81" s="315">
        <v>3.7297545732094699E-2</v>
      </c>
      <c r="L81" s="316">
        <v>62441032.91697666</v>
      </c>
      <c r="M81" s="316">
        <v>2470662.8007135838</v>
      </c>
      <c r="N81" s="315">
        <v>4.1198058239823615E-2</v>
      </c>
      <c r="O81" s="314">
        <v>25439413.0222352</v>
      </c>
      <c r="P81" s="314">
        <v>-603967.19246143848</v>
      </c>
      <c r="Q81" s="315">
        <v>-2.3190814229276255E-2</v>
      </c>
    </row>
    <row r="82" spans="1:17">
      <c r="A82" s="332"/>
      <c r="B82" s="332"/>
      <c r="C82" s="228" t="s">
        <v>341</v>
      </c>
      <c r="D82" s="314">
        <v>26150.799002932261</v>
      </c>
      <c r="E82" s="314">
        <v>19892.92318496828</v>
      </c>
      <c r="F82" s="319">
        <v>3.1788619275351011</v>
      </c>
      <c r="G82" s="324">
        <v>0.24860964960068324</v>
      </c>
      <c r="H82" s="324">
        <v>0.18889375282857496</v>
      </c>
      <c r="I82" s="325">
        <v>7.6389536503728319</v>
      </c>
      <c r="J82" s="325">
        <v>-0.55270518254178924</v>
      </c>
      <c r="K82" s="319">
        <v>-6.7471704304991761E-2</v>
      </c>
      <c r="L82" s="320">
        <v>199764.7415036156</v>
      </c>
      <c r="M82" s="320">
        <v>148502.35778410814</v>
      </c>
      <c r="N82" s="319">
        <v>2.8969069912290646</v>
      </c>
      <c r="O82" s="314">
        <v>68229.556667855737</v>
      </c>
      <c r="P82" s="314">
        <v>50172.278084567544</v>
      </c>
      <c r="Q82" s="319">
        <v>2.7785071738883964</v>
      </c>
    </row>
    <row r="83" spans="1:17">
      <c r="A83" s="332"/>
      <c r="B83" s="332"/>
      <c r="C83" s="228" t="s">
        <v>342</v>
      </c>
      <c r="D83" s="314">
        <v>11423.820625123552</v>
      </c>
      <c r="E83" s="314">
        <v>-9142.572105085108</v>
      </c>
      <c r="F83" s="315">
        <v>-0.44453941072787978</v>
      </c>
      <c r="G83" s="322">
        <v>0.10860364313895611</v>
      </c>
      <c r="H83" s="322">
        <v>-8.7651543281690628E-2</v>
      </c>
      <c r="I83" s="323">
        <v>6.4481951298463347</v>
      </c>
      <c r="J83" s="323">
        <v>-0.12851566507447387</v>
      </c>
      <c r="K83" s="315">
        <v>-1.9541024241742009E-2</v>
      </c>
      <c r="L83" s="316">
        <v>73663.024519159793</v>
      </c>
      <c r="M83" s="316">
        <v>-61596.19256218434</v>
      </c>
      <c r="N83" s="315">
        <v>-0.45539367956817861</v>
      </c>
      <c r="O83" s="314">
        <v>30577.711699724197</v>
      </c>
      <c r="P83" s="314">
        <v>-22747.049397349358</v>
      </c>
      <c r="Q83" s="315">
        <v>-0.4265757394757031</v>
      </c>
    </row>
    <row r="84" spans="1:17">
      <c r="A84" s="332"/>
      <c r="B84" s="332"/>
      <c r="C84" s="228" t="s">
        <v>343</v>
      </c>
      <c r="D84" s="314">
        <v>3222771.321901089</v>
      </c>
      <c r="E84" s="314">
        <v>-104535.63042849815</v>
      </c>
      <c r="F84" s="319">
        <v>-3.1417489256682002E-2</v>
      </c>
      <c r="G84" s="324">
        <v>30.638147958351922</v>
      </c>
      <c r="H84" s="324">
        <v>-1.1127407256420092</v>
      </c>
      <c r="I84" s="325">
        <v>6.638864111971059</v>
      </c>
      <c r="J84" s="325">
        <v>0.22978004847517575</v>
      </c>
      <c r="K84" s="319">
        <v>3.5852244439097042E-2</v>
      </c>
      <c r="L84" s="320">
        <v>21395540.870058671</v>
      </c>
      <c r="M84" s="320">
        <v>70550.907524056733</v>
      </c>
      <c r="N84" s="319">
        <v>3.3083676779218189E-3</v>
      </c>
      <c r="O84" s="314">
        <v>9002069.112545928</v>
      </c>
      <c r="P84" s="314">
        <v>-627204.91642050259</v>
      </c>
      <c r="Q84" s="319">
        <v>-6.5135223541646817E-2</v>
      </c>
    </row>
    <row r="85" spans="1:17">
      <c r="A85" s="332"/>
      <c r="B85" s="332"/>
      <c r="C85" s="228" t="s">
        <v>344</v>
      </c>
      <c r="D85" s="314">
        <v>146129.30594704725</v>
      </c>
      <c r="E85" s="314">
        <v>122870.69786119113</v>
      </c>
      <c r="F85" s="315">
        <v>5.2828052911691881</v>
      </c>
      <c r="G85" s="322">
        <v>1.3892178033953344</v>
      </c>
      <c r="H85" s="322">
        <v>1.1672721017035754</v>
      </c>
      <c r="I85" s="323">
        <v>7.6220689676291853</v>
      </c>
      <c r="J85" s="323">
        <v>-0.80226699896836973</v>
      </c>
      <c r="K85" s="315">
        <v>-9.5232075518990919E-2</v>
      </c>
      <c r="L85" s="316">
        <v>1113807.6481201798</v>
      </c>
      <c r="M85" s="316">
        <v>917869.31948950537</v>
      </c>
      <c r="N85" s="315">
        <v>4.6844807032094469</v>
      </c>
      <c r="O85" s="314">
        <v>441262.61405430146</v>
      </c>
      <c r="P85" s="314">
        <v>362391.55296953651</v>
      </c>
      <c r="Q85" s="315">
        <v>4.5947340885913048</v>
      </c>
    </row>
    <row r="86" spans="1:17">
      <c r="A86" s="332"/>
      <c r="B86" s="332"/>
      <c r="C86" s="228" t="s">
        <v>345</v>
      </c>
      <c r="D86" s="314">
        <v>7112343.7303614179</v>
      </c>
      <c r="E86" s="314">
        <v>10319.942134124227</v>
      </c>
      <c r="F86" s="319">
        <v>1.4530987844945172E-3</v>
      </c>
      <c r="G86" s="324">
        <v>67.61542094551308</v>
      </c>
      <c r="H86" s="324">
        <v>-0.15577358560848609</v>
      </c>
      <c r="I86" s="325">
        <v>5.5759758156063954</v>
      </c>
      <c r="J86" s="325">
        <v>0.18836780903738592</v>
      </c>
      <c r="K86" s="319">
        <v>3.4963161538054101E-2</v>
      </c>
      <c r="L86" s="320">
        <v>39658256.632775038</v>
      </c>
      <c r="M86" s="320">
        <v>1395336.4084781036</v>
      </c>
      <c r="N86" s="319">
        <v>3.6467065250081608E-2</v>
      </c>
      <c r="O86" s="314">
        <v>15897274.027267389</v>
      </c>
      <c r="P86" s="314">
        <v>-366579.05769769102</v>
      </c>
      <c r="Q86" s="319">
        <v>-2.2539496377803028E-2</v>
      </c>
    </row>
    <row r="87" spans="1:17">
      <c r="A87" s="332"/>
      <c r="B87" s="332" t="s">
        <v>313</v>
      </c>
      <c r="C87" s="228" t="s">
        <v>11</v>
      </c>
      <c r="D87" s="314">
        <v>3007662.9017202007</v>
      </c>
      <c r="E87" s="314">
        <v>-61139.748540760949</v>
      </c>
      <c r="F87" s="315">
        <v>-1.9922997829645975E-2</v>
      </c>
      <c r="G87" s="322">
        <v>100.00000000000003</v>
      </c>
      <c r="H87" s="322">
        <v>0</v>
      </c>
      <c r="I87" s="323">
        <v>5.9795860691543474</v>
      </c>
      <c r="J87" s="323">
        <v>0.13148182861798752</v>
      </c>
      <c r="K87" s="315">
        <v>2.2482812072092722E-2</v>
      </c>
      <c r="L87" s="316">
        <v>17984579.187838454</v>
      </c>
      <c r="M87" s="316">
        <v>37901.39547810331</v>
      </c>
      <c r="N87" s="315">
        <v>2.1118892263300901E-3</v>
      </c>
      <c r="O87" s="314">
        <v>7188078.5488866884</v>
      </c>
      <c r="P87" s="314">
        <v>-463571.57487994991</v>
      </c>
      <c r="Q87" s="315">
        <v>-6.0584523257285305E-2</v>
      </c>
    </row>
    <row r="88" spans="1:17">
      <c r="A88" s="332"/>
      <c r="B88" s="332"/>
      <c r="C88" s="228" t="s">
        <v>341</v>
      </c>
      <c r="D88" s="314">
        <v>5950.6338351988907</v>
      </c>
      <c r="E88" s="314">
        <v>1671.461098841286</v>
      </c>
      <c r="F88" s="319">
        <v>0.39060379232646247</v>
      </c>
      <c r="G88" s="324">
        <v>0.19784909511619442</v>
      </c>
      <c r="H88" s="324">
        <v>5.8407976737542139E-2</v>
      </c>
      <c r="I88" s="325">
        <v>7.7448207668693332</v>
      </c>
      <c r="J88" s="325">
        <v>-0.58097798427176173</v>
      </c>
      <c r="K88" s="319">
        <v>-6.978045009701149E-2</v>
      </c>
      <c r="L88" s="320">
        <v>46086.592502883672</v>
      </c>
      <c r="M88" s="320">
        <v>10459.061478600503</v>
      </c>
      <c r="N88" s="319">
        <v>0.29356683379131071</v>
      </c>
      <c r="O88" s="314">
        <v>17225.166599392891</v>
      </c>
      <c r="P88" s="314">
        <v>5005.0456129312515</v>
      </c>
      <c r="Q88" s="319">
        <v>0.40957414566322331</v>
      </c>
    </row>
    <row r="89" spans="1:17">
      <c r="A89" s="332"/>
      <c r="B89" s="332"/>
      <c r="C89" s="228" t="s">
        <v>342</v>
      </c>
      <c r="D89" s="314">
        <v>855.28835542819502</v>
      </c>
      <c r="E89" s="314">
        <v>-5375.4523625036463</v>
      </c>
      <c r="F89" s="315">
        <v>-0.86273087034953855</v>
      </c>
      <c r="G89" s="322">
        <v>2.8436975265380381E-2</v>
      </c>
      <c r="H89" s="322">
        <v>-0.1745979353503935</v>
      </c>
      <c r="I89" s="323">
        <v>6.3203786627288592</v>
      </c>
      <c r="J89" s="323">
        <v>-0.40900891833119424</v>
      </c>
      <c r="K89" s="315">
        <v>-6.0779515729240355E-2</v>
      </c>
      <c r="L89" s="316">
        <v>5405.7462721288202</v>
      </c>
      <c r="M89" s="316">
        <v>-36523.322935926917</v>
      </c>
      <c r="N89" s="315">
        <v>-0.87107402157426805</v>
      </c>
      <c r="O89" s="314">
        <v>2222.0522792339325</v>
      </c>
      <c r="P89" s="314">
        <v>-14760.198357343674</v>
      </c>
      <c r="Q89" s="315">
        <v>-0.86915442912802654</v>
      </c>
    </row>
    <row r="90" spans="1:17">
      <c r="A90" s="332"/>
      <c r="B90" s="332"/>
      <c r="C90" s="228" t="s">
        <v>343</v>
      </c>
      <c r="D90" s="314">
        <v>932897.33567738789</v>
      </c>
      <c r="E90" s="314">
        <v>-35059.005021398421</v>
      </c>
      <c r="F90" s="319">
        <v>-3.6219613992185484E-2</v>
      </c>
      <c r="G90" s="324">
        <v>31.017350220459463</v>
      </c>
      <c r="H90" s="324">
        <v>-0.52447410038680076</v>
      </c>
      <c r="I90" s="325">
        <v>6.6770140921453685</v>
      </c>
      <c r="J90" s="325">
        <v>9.2086843652321448E-2</v>
      </c>
      <c r="K90" s="319">
        <v>1.3984489148820197E-2</v>
      </c>
      <c r="L90" s="320">
        <v>6228968.6568427868</v>
      </c>
      <c r="M90" s="320">
        <v>-144953.42637627013</v>
      </c>
      <c r="N90" s="319">
        <v>-2.2741637642213458E-2</v>
      </c>
      <c r="O90" s="314">
        <v>2533034.200231126</v>
      </c>
      <c r="P90" s="314">
        <v>-273672.95982277067</v>
      </c>
      <c r="Q90" s="319">
        <v>-9.7506773673358707E-2</v>
      </c>
    </row>
    <row r="91" spans="1:17">
      <c r="A91" s="332"/>
      <c r="B91" s="332"/>
      <c r="C91" s="228" t="s">
        <v>344</v>
      </c>
      <c r="D91" s="314">
        <v>45425.164567598593</v>
      </c>
      <c r="E91" s="314">
        <v>30043.350436404318</v>
      </c>
      <c r="F91" s="315">
        <v>1.9531734150574924</v>
      </c>
      <c r="G91" s="322">
        <v>1.5103143554291993</v>
      </c>
      <c r="H91" s="322">
        <v>1.0090825759960627</v>
      </c>
      <c r="I91" s="323">
        <v>7.8429489817691502</v>
      </c>
      <c r="J91" s="323">
        <v>-0.35131542331201526</v>
      </c>
      <c r="K91" s="315">
        <v>-4.2873332607398992E-2</v>
      </c>
      <c r="L91" s="316">
        <v>356267.24819214345</v>
      </c>
      <c r="M91" s="316">
        <v>230224.59617132373</v>
      </c>
      <c r="N91" s="315">
        <v>1.8265610289864043</v>
      </c>
      <c r="O91" s="314">
        <v>137106.78492963314</v>
      </c>
      <c r="P91" s="314">
        <v>86470.747880679643</v>
      </c>
      <c r="Q91" s="315">
        <v>1.707691851893586</v>
      </c>
    </row>
    <row r="92" spans="1:17">
      <c r="A92" s="332"/>
      <c r="B92" s="332"/>
      <c r="C92" s="228" t="s">
        <v>345</v>
      </c>
      <c r="D92" s="314">
        <v>2022534.4792846059</v>
      </c>
      <c r="E92" s="314">
        <v>-52420.102692085784</v>
      </c>
      <c r="F92" s="319">
        <v>-2.5263253059808241E-2</v>
      </c>
      <c r="G92" s="324">
        <v>67.246049353730427</v>
      </c>
      <c r="H92" s="324">
        <v>-0.36841851699578854</v>
      </c>
      <c r="I92" s="325">
        <v>5.610708277290966</v>
      </c>
      <c r="J92" s="325">
        <v>0.13147680126637429</v>
      </c>
      <c r="K92" s="319">
        <v>2.3995482184258097E-2</v>
      </c>
      <c r="L92" s="320">
        <v>11347850.944028512</v>
      </c>
      <c r="M92" s="320">
        <v>-21305.512859625742</v>
      </c>
      <c r="N92" s="319">
        <v>-1.8739748142631589E-3</v>
      </c>
      <c r="O92" s="314">
        <v>4498490.3448473029</v>
      </c>
      <c r="P92" s="314">
        <v>-266614.21019344591</v>
      </c>
      <c r="Q92" s="319">
        <v>-5.5951387239008013E-2</v>
      </c>
    </row>
    <row r="93" spans="1:17">
      <c r="A93" s="332" t="s">
        <v>288</v>
      </c>
      <c r="B93" s="332" t="s">
        <v>328</v>
      </c>
      <c r="C93" s="228" t="s">
        <v>11</v>
      </c>
      <c r="D93" s="314">
        <v>135123894.99599439</v>
      </c>
      <c r="E93" s="314">
        <v>10628647.083497018</v>
      </c>
      <c r="F93" s="315">
        <v>8.5373917974503416E-2</v>
      </c>
      <c r="G93" s="322">
        <v>99.958300499704421</v>
      </c>
      <c r="H93" s="322">
        <v>-4.133612942871423E-2</v>
      </c>
      <c r="I93" s="323">
        <v>2.4544067778601102</v>
      </c>
      <c r="J93" s="323">
        <v>3.660540318193739E-2</v>
      </c>
      <c r="K93" s="315">
        <v>1.513995465686665E-2</v>
      </c>
      <c r="L93" s="316">
        <v>331649003.72902644</v>
      </c>
      <c r="M93" s="316">
        <v>30644222.185290396</v>
      </c>
      <c r="N93" s="315">
        <v>0.10180642987838313</v>
      </c>
      <c r="O93" s="314">
        <v>107253635.98587912</v>
      </c>
      <c r="P93" s="314">
        <v>9368976.4052966088</v>
      </c>
      <c r="Q93" s="315">
        <v>9.5714450511866958E-2</v>
      </c>
    </row>
    <row r="94" spans="1:17">
      <c r="A94" s="332"/>
      <c r="B94" s="332"/>
      <c r="C94" s="228" t="s">
        <v>341</v>
      </c>
      <c r="D94" s="314">
        <v>1433416.0823323149</v>
      </c>
      <c r="E94" s="314">
        <v>-87164.237989453133</v>
      </c>
      <c r="F94" s="319">
        <v>-5.7323008080894022E-2</v>
      </c>
      <c r="G94" s="324">
        <v>1.0603737814331804</v>
      </c>
      <c r="H94" s="324">
        <v>-0.16101805518103851</v>
      </c>
      <c r="I94" s="325">
        <v>4.3305787456422467</v>
      </c>
      <c r="J94" s="325">
        <v>-2.7458304298850322E-2</v>
      </c>
      <c r="K94" s="319">
        <v>-6.3006128640465432E-3</v>
      </c>
      <c r="L94" s="320">
        <v>6207521.2198101003</v>
      </c>
      <c r="M94" s="320">
        <v>-419224.15356346592</v>
      </c>
      <c r="N94" s="319">
        <v>-6.3262450862820133E-2</v>
      </c>
      <c r="O94" s="314">
        <v>2778369.2372919917</v>
      </c>
      <c r="P94" s="314">
        <v>-312464.51124256663</v>
      </c>
      <c r="Q94" s="319">
        <v>-0.10109392373197487</v>
      </c>
    </row>
    <row r="95" spans="1:17">
      <c r="A95" s="332"/>
      <c r="B95" s="332"/>
      <c r="C95" s="228" t="s">
        <v>342</v>
      </c>
      <c r="D95" s="314">
        <v>1409697.28137595</v>
      </c>
      <c r="E95" s="314">
        <v>-330824.6854335235</v>
      </c>
      <c r="F95" s="315">
        <v>-0.19007211155165918</v>
      </c>
      <c r="G95" s="322">
        <v>1.0428277283567851</v>
      </c>
      <c r="H95" s="322">
        <v>-0.35523016657833084</v>
      </c>
      <c r="I95" s="323">
        <v>3.821526990107766</v>
      </c>
      <c r="J95" s="323">
        <v>0.13118386190180598</v>
      </c>
      <c r="K95" s="315">
        <v>3.5547876537318168E-2</v>
      </c>
      <c r="L95" s="316">
        <v>5387196.2086597346</v>
      </c>
      <c r="M95" s="316">
        <v>-1035927.0710471282</v>
      </c>
      <c r="N95" s="315">
        <v>-0.1612808949689668</v>
      </c>
      <c r="O95" s="314">
        <v>1946863.618509531</v>
      </c>
      <c r="P95" s="314">
        <v>-239053.982398035</v>
      </c>
      <c r="Q95" s="315">
        <v>-0.10936093030166495</v>
      </c>
    </row>
    <row r="96" spans="1:17">
      <c r="A96" s="332"/>
      <c r="B96" s="332"/>
      <c r="C96" s="228" t="s">
        <v>343</v>
      </c>
      <c r="D96" s="314">
        <v>58559826.22297965</v>
      </c>
      <c r="E96" s="314">
        <v>12583284.528046615</v>
      </c>
      <c r="F96" s="319">
        <v>0.27368923507862247</v>
      </c>
      <c r="G96" s="324">
        <v>43.319804443030542</v>
      </c>
      <c r="H96" s="324">
        <v>6.3895798758327302</v>
      </c>
      <c r="I96" s="325">
        <v>2.7121731941710112</v>
      </c>
      <c r="J96" s="325">
        <v>-0.1078984325182315</v>
      </c>
      <c r="K96" s="319">
        <v>-3.8260883694257085E-2</v>
      </c>
      <c r="L96" s="320">
        <v>158824390.93727806</v>
      </c>
      <c r="M96" s="320">
        <v>29167250.210102469</v>
      </c>
      <c r="N96" s="319">
        <v>0.22495675939265206</v>
      </c>
      <c r="O96" s="314">
        <v>54334575.6316787</v>
      </c>
      <c r="P96" s="314">
        <v>9459842.5788224936</v>
      </c>
      <c r="Q96" s="319">
        <v>0.21080554546542063</v>
      </c>
    </row>
    <row r="97" spans="1:18">
      <c r="A97" s="332"/>
      <c r="B97" s="332"/>
      <c r="C97" s="228" t="s">
        <v>344</v>
      </c>
      <c r="D97" s="314">
        <v>232637.04677569817</v>
      </c>
      <c r="E97" s="314">
        <v>-23438.949980212637</v>
      </c>
      <c r="F97" s="315">
        <v>-9.1531226187335404E-2</v>
      </c>
      <c r="G97" s="322">
        <v>0.17209394259733538</v>
      </c>
      <c r="H97" s="322">
        <v>-3.3596692622995528E-2</v>
      </c>
      <c r="I97" s="323">
        <v>4.4404703293797576</v>
      </c>
      <c r="J97" s="323">
        <v>-0.26533157086100179</v>
      </c>
      <c r="K97" s="315">
        <v>-5.6383922758717661E-2</v>
      </c>
      <c r="L97" s="316">
        <v>1033017.9037220186</v>
      </c>
      <c r="M97" s="316">
        <v>-172025.00841799297</v>
      </c>
      <c r="N97" s="315">
        <v>-0.14275425935869554</v>
      </c>
      <c r="O97" s="314">
        <v>355051.73800062947</v>
      </c>
      <c r="P97" s="314">
        <v>-99133.462190273276</v>
      </c>
      <c r="Q97" s="315">
        <v>-0.21826660610826945</v>
      </c>
    </row>
    <row r="98" spans="1:18">
      <c r="A98" s="332"/>
      <c r="B98" s="332"/>
      <c r="C98" s="228" t="s">
        <v>345</v>
      </c>
      <c r="D98" s="314">
        <v>73488318.362531498</v>
      </c>
      <c r="E98" s="314">
        <v>-1513209.5711487979</v>
      </c>
      <c r="F98" s="319">
        <v>-2.0175716586558683E-2</v>
      </c>
      <c r="G98" s="324">
        <v>54.363200604287101</v>
      </c>
      <c r="H98" s="324">
        <v>-5.8810710908810577</v>
      </c>
      <c r="I98" s="325">
        <v>2.1798958124102898</v>
      </c>
      <c r="J98" s="325">
        <v>8.5368759704797625E-2</v>
      </c>
      <c r="K98" s="319">
        <v>4.0758012456572068E-2</v>
      </c>
      <c r="L98" s="320">
        <v>160196877.45955661</v>
      </c>
      <c r="M98" s="320">
        <v>3104148.2082165778</v>
      </c>
      <c r="N98" s="319">
        <v>1.9759973762058111E-2</v>
      </c>
      <c r="O98" s="314">
        <v>47838775.760398269</v>
      </c>
      <c r="P98" s="314">
        <v>559785.78230497241</v>
      </c>
      <c r="Q98" s="319">
        <v>1.1840053744048867E-2</v>
      </c>
    </row>
    <row r="99" spans="1:18">
      <c r="A99" s="332"/>
      <c r="B99" s="332" t="s">
        <v>312</v>
      </c>
      <c r="C99" s="228" t="s">
        <v>11</v>
      </c>
      <c r="D99" s="314">
        <v>1640926071.345273</v>
      </c>
      <c r="E99" s="314">
        <v>112242746.04081297</v>
      </c>
      <c r="F99" s="315">
        <v>7.3424458933283754E-2</v>
      </c>
      <c r="G99" s="322">
        <v>99.953021489577409</v>
      </c>
      <c r="H99" s="322">
        <v>-4.6801744674823453E-2</v>
      </c>
      <c r="I99" s="323">
        <v>2.419180913517383</v>
      </c>
      <c r="J99" s="323">
        <v>5.7190521720819287E-2</v>
      </c>
      <c r="K99" s="315">
        <v>2.4212851127357618E-2</v>
      </c>
      <c r="L99" s="316">
        <v>3969697032.2915478</v>
      </c>
      <c r="M99" s="316">
        <v>358961705.82279205</v>
      </c>
      <c r="N99" s="315">
        <v>9.9415125553899614E-2</v>
      </c>
      <c r="O99" s="314">
        <v>1280743987.6445439</v>
      </c>
      <c r="P99" s="314">
        <v>106477087.46780133</v>
      </c>
      <c r="Q99" s="315">
        <v>9.0675371546089845E-2</v>
      </c>
    </row>
    <row r="100" spans="1:18">
      <c r="A100" s="332"/>
      <c r="B100" s="332"/>
      <c r="C100" s="228" t="s">
        <v>341</v>
      </c>
      <c r="D100" s="314">
        <v>17650945.896022849</v>
      </c>
      <c r="E100" s="314">
        <v>-1401145.8650962301</v>
      </c>
      <c r="F100" s="319">
        <v>-7.3542888763303421E-2</v>
      </c>
      <c r="G100" s="324">
        <v>1.0751644484569314</v>
      </c>
      <c r="H100" s="324">
        <v>-0.17114064090826542</v>
      </c>
      <c r="I100" s="325">
        <v>4.3412363443246065</v>
      </c>
      <c r="J100" s="325">
        <v>-6.1437439759668422E-3</v>
      </c>
      <c r="K100" s="319">
        <v>-1.4132060807152665E-3</v>
      </c>
      <c r="L100" s="320">
        <v>76626927.835521653</v>
      </c>
      <c r="M100" s="320">
        <v>-6199756.5272428393</v>
      </c>
      <c r="N100" s="319">
        <v>-7.4852163586425019E-2</v>
      </c>
      <c r="O100" s="314">
        <v>35143412.270310417</v>
      </c>
      <c r="P100" s="314">
        <v>-4256642.4614129215</v>
      </c>
      <c r="Q100" s="319">
        <v>-0.10803646061906721</v>
      </c>
    </row>
    <row r="101" spans="1:18">
      <c r="A101" s="332"/>
      <c r="B101" s="332"/>
      <c r="C101" s="228" t="s">
        <v>342</v>
      </c>
      <c r="D101" s="314">
        <v>24369013.934464794</v>
      </c>
      <c r="E101" s="314">
        <v>-1435527.729019925</v>
      </c>
      <c r="F101" s="315">
        <v>-5.5630816766309779E-2</v>
      </c>
      <c r="G101" s="322">
        <v>1.4843792270754008</v>
      </c>
      <c r="H101" s="322">
        <v>-0.20364180532215848</v>
      </c>
      <c r="I101" s="323">
        <v>3.3779672212452589</v>
      </c>
      <c r="J101" s="323">
        <v>6.4558774862121027E-2</v>
      </c>
      <c r="K101" s="315">
        <v>1.9484097993590958E-2</v>
      </c>
      <c r="L101" s="316">
        <v>82317730.284691036</v>
      </c>
      <c r="M101" s="316">
        <v>-3183256.0181448162</v>
      </c>
      <c r="N101" s="315">
        <v>-3.723063505805705E-2</v>
      </c>
      <c r="O101" s="314">
        <v>26791492.724367946</v>
      </c>
      <c r="P101" s="314">
        <v>-1237535.1964333877</v>
      </c>
      <c r="Q101" s="315">
        <v>-4.4151912793057267E-2</v>
      </c>
    </row>
    <row r="102" spans="1:18">
      <c r="A102" s="332"/>
      <c r="B102" s="332"/>
      <c r="C102" s="228" t="s">
        <v>343</v>
      </c>
      <c r="D102" s="314">
        <v>650101889.54227495</v>
      </c>
      <c r="E102" s="314">
        <v>108028290.49352264</v>
      </c>
      <c r="F102" s="319">
        <v>0.1992871275839555</v>
      </c>
      <c r="G102" s="324">
        <v>39.599375785748776</v>
      </c>
      <c r="H102" s="324">
        <v>4.1392754578839686</v>
      </c>
      <c r="I102" s="325">
        <v>2.7388486428873962</v>
      </c>
      <c r="J102" s="325">
        <v>-6.9756397343205379E-2</v>
      </c>
      <c r="K102" s="319">
        <v>-2.4836670284362233E-2</v>
      </c>
      <c r="L102" s="320">
        <v>1780530677.9113917</v>
      </c>
      <c r="M102" s="320">
        <v>258060035.44712377</v>
      </c>
      <c r="N102" s="319">
        <v>0.16950082861987295</v>
      </c>
      <c r="O102" s="314">
        <v>618427651.68836403</v>
      </c>
      <c r="P102" s="314">
        <v>110771382.83498013</v>
      </c>
      <c r="Q102" s="319">
        <v>0.21820154626510085</v>
      </c>
    </row>
    <row r="103" spans="1:18">
      <c r="A103" s="332"/>
      <c r="B103" s="332"/>
      <c r="C103" s="228" t="s">
        <v>344</v>
      </c>
      <c r="D103" s="314">
        <v>3164154.8663211172</v>
      </c>
      <c r="E103" s="314">
        <v>-186196.4658176736</v>
      </c>
      <c r="F103" s="315">
        <v>-5.5575206107954613E-2</v>
      </c>
      <c r="G103" s="322">
        <v>0.19273679958687104</v>
      </c>
      <c r="H103" s="322">
        <v>-2.6428632154718357E-2</v>
      </c>
      <c r="I103" s="323">
        <v>4.3984563047622283</v>
      </c>
      <c r="J103" s="323">
        <v>-0.28156607347137896</v>
      </c>
      <c r="K103" s="315">
        <v>-6.0163403230915992E-2</v>
      </c>
      <c r="L103" s="316">
        <v>13917396.921014203</v>
      </c>
      <c r="M103" s="316">
        <v>-1762322.2883401141</v>
      </c>
      <c r="N103" s="315">
        <v>-0.11239501580415646</v>
      </c>
      <c r="O103" s="314">
        <v>4632552.4243307291</v>
      </c>
      <c r="P103" s="314">
        <v>-1024423.9796325061</v>
      </c>
      <c r="Q103" s="315">
        <v>-0.18109037522497043</v>
      </c>
    </row>
    <row r="104" spans="1:18">
      <c r="A104" s="332"/>
      <c r="B104" s="332"/>
      <c r="C104" s="228" t="s">
        <v>345</v>
      </c>
      <c r="D104" s="314">
        <v>945640067.10582733</v>
      </c>
      <c r="E104" s="314">
        <v>7237325.6072765589</v>
      </c>
      <c r="F104" s="319">
        <v>7.7123875359945719E-3</v>
      </c>
      <c r="G104" s="324">
        <v>57.601365228687364</v>
      </c>
      <c r="H104" s="324">
        <v>-3.7848661241686017</v>
      </c>
      <c r="I104" s="325">
        <v>2.1322111546202938</v>
      </c>
      <c r="J104" s="325">
        <v>0.10295739190366415</v>
      </c>
      <c r="K104" s="319">
        <v>5.0736578044251926E-2</v>
      </c>
      <c r="L104" s="320">
        <v>2016304299.3389282</v>
      </c>
      <c r="M104" s="320">
        <v>112047005.2093935</v>
      </c>
      <c r="N104" s="319">
        <v>5.8840265732374109E-2</v>
      </c>
      <c r="O104" s="314">
        <v>595748878.53717041</v>
      </c>
      <c r="P104" s="314">
        <v>2224306.2702993155</v>
      </c>
      <c r="Q104" s="319">
        <v>3.7476228857786587E-3</v>
      </c>
    </row>
    <row r="105" spans="1:18">
      <c r="A105" s="332"/>
      <c r="B105" s="332" t="s">
        <v>313</v>
      </c>
      <c r="C105" s="228" t="s">
        <v>11</v>
      </c>
      <c r="D105" s="314">
        <v>547510217.85169065</v>
      </c>
      <c r="E105" s="314">
        <v>35736963.03019172</v>
      </c>
      <c r="F105" s="315">
        <v>6.9829680807873384E-2</v>
      </c>
      <c r="G105" s="322">
        <v>99.96140398967573</v>
      </c>
      <c r="H105" s="322">
        <v>-3.8127000650860055E-2</v>
      </c>
      <c r="I105" s="323">
        <v>2.4168903971722049</v>
      </c>
      <c r="J105" s="323">
        <v>2.4749694722931537E-2</v>
      </c>
      <c r="K105" s="315">
        <v>1.0346253754049975E-2</v>
      </c>
      <c r="L105" s="316">
        <v>1323272187.8794131</v>
      </c>
      <c r="M105" s="316">
        <v>99038554.595961809</v>
      </c>
      <c r="N105" s="315">
        <v>8.0898410159126091E-2</v>
      </c>
      <c r="O105" s="314">
        <v>422223161.97435379</v>
      </c>
      <c r="P105" s="314">
        <v>31623017.660761118</v>
      </c>
      <c r="Q105" s="315">
        <v>8.0960076746343007E-2</v>
      </c>
    </row>
    <row r="106" spans="1:18">
      <c r="A106" s="332"/>
      <c r="B106" s="332"/>
      <c r="C106" s="228" t="s">
        <v>341</v>
      </c>
      <c r="D106" s="314">
        <v>5689762.4399453048</v>
      </c>
      <c r="E106" s="314">
        <v>-521186.82675126381</v>
      </c>
      <c r="F106" s="319">
        <v>-8.3914198035056342E-2</v>
      </c>
      <c r="G106" s="324">
        <v>1.0388055296873386</v>
      </c>
      <c r="H106" s="324">
        <v>-0.17480226990547121</v>
      </c>
      <c r="I106" s="325">
        <v>4.3266630766232712</v>
      </c>
      <c r="J106" s="325">
        <v>-1.3737389708619929E-2</v>
      </c>
      <c r="K106" s="319">
        <v>-3.165005122264562E-3</v>
      </c>
      <c r="L106" s="320">
        <v>24617685.063669283</v>
      </c>
      <c r="M106" s="320">
        <v>-2340322.0298642181</v>
      </c>
      <c r="N106" s="319">
        <v>-8.6813614290709135E-2</v>
      </c>
      <c r="O106" s="314">
        <v>11104166.4156323</v>
      </c>
      <c r="P106" s="314">
        <v>-1425371.0176233798</v>
      </c>
      <c r="Q106" s="319">
        <v>-0.11376086509308675</v>
      </c>
    </row>
    <row r="107" spans="1:18">
      <c r="A107" s="332"/>
      <c r="B107" s="332"/>
      <c r="C107" s="228" t="s">
        <v>342</v>
      </c>
      <c r="D107" s="314">
        <v>9055931.982209662</v>
      </c>
      <c r="E107" s="314">
        <v>-526607.40836010873</v>
      </c>
      <c r="F107" s="315">
        <v>-5.4954891067637658E-2</v>
      </c>
      <c r="G107" s="322">
        <v>1.6533822490631527</v>
      </c>
      <c r="H107" s="322">
        <v>-0.21902791642612085</v>
      </c>
      <c r="I107" s="323">
        <v>3.2581442624650285</v>
      </c>
      <c r="J107" s="323">
        <v>3.6003353231270019E-2</v>
      </c>
      <c r="K107" s="315">
        <v>1.1173736421052982E-2</v>
      </c>
      <c r="L107" s="316">
        <v>29505532.829109963</v>
      </c>
      <c r="M107" s="316">
        <v>-1370759.3555888236</v>
      </c>
      <c r="N107" s="315">
        <v>-4.4395206114422124E-2</v>
      </c>
      <c r="O107" s="314">
        <v>8741672.5391738433</v>
      </c>
      <c r="P107" s="314">
        <v>-694510.85363297723</v>
      </c>
      <c r="Q107" s="315">
        <v>-7.3600821934257987E-2</v>
      </c>
    </row>
    <row r="108" spans="1:18">
      <c r="A108" s="332"/>
      <c r="B108" s="332"/>
      <c r="C108" s="228" t="s">
        <v>343</v>
      </c>
      <c r="D108" s="314">
        <v>226503570.42630816</v>
      </c>
      <c r="E108" s="314">
        <v>38883228.92406258</v>
      </c>
      <c r="F108" s="319">
        <v>0.20724420717247866</v>
      </c>
      <c r="G108" s="324">
        <v>41.353776003174623</v>
      </c>
      <c r="H108" s="324">
        <v>4.6931143181214878</v>
      </c>
      <c r="I108" s="325">
        <v>2.7009108209647565</v>
      </c>
      <c r="J108" s="325">
        <v>-8.9061919281907542E-2</v>
      </c>
      <c r="K108" s="319">
        <v>-3.1922146764069632E-2</v>
      </c>
      <c r="L108" s="320">
        <v>611765944.35156846</v>
      </c>
      <c r="M108" s="320">
        <v>88310306.044533432</v>
      </c>
      <c r="N108" s="319">
        <v>0.16870638041104577</v>
      </c>
      <c r="O108" s="314">
        <v>208767293.98804963</v>
      </c>
      <c r="P108" s="314">
        <v>34313070.056301534</v>
      </c>
      <c r="Q108" s="319">
        <v>0.19668810122778038</v>
      </c>
    </row>
    <row r="109" spans="1:18">
      <c r="A109" s="332"/>
      <c r="B109" s="332"/>
      <c r="C109" s="228" t="s">
        <v>344</v>
      </c>
      <c r="D109" s="314">
        <v>1106147.8578843537</v>
      </c>
      <c r="E109" s="314">
        <v>-82017.376287841704</v>
      </c>
      <c r="F109" s="315">
        <v>-6.9028594617131595E-2</v>
      </c>
      <c r="G109" s="322">
        <v>0.20195439151465119</v>
      </c>
      <c r="H109" s="322">
        <v>-3.0210859476577034E-2</v>
      </c>
      <c r="I109" s="323">
        <v>4.3840944136339672</v>
      </c>
      <c r="J109" s="323">
        <v>-0.36185507544196494</v>
      </c>
      <c r="K109" s="315">
        <v>-7.6245033006539759E-2</v>
      </c>
      <c r="L109" s="316">
        <v>4849456.6444039745</v>
      </c>
      <c r="M109" s="316">
        <v>-789515.54165334161</v>
      </c>
      <c r="N109" s="315">
        <v>-0.1400105401486931</v>
      </c>
      <c r="O109" s="314">
        <v>1569878.1372801065</v>
      </c>
      <c r="P109" s="314">
        <v>-335029.87166940887</v>
      </c>
      <c r="Q109" s="315">
        <v>-0.17587719201945354</v>
      </c>
    </row>
    <row r="110" spans="1:18">
      <c r="A110" s="332"/>
      <c r="B110" s="332"/>
      <c r="C110" s="228" t="s">
        <v>345</v>
      </c>
      <c r="D110" s="314">
        <v>305154805.1455707</v>
      </c>
      <c r="E110" s="314">
        <v>-2016454.2824292183</v>
      </c>
      <c r="F110" s="319">
        <v>-6.5645929446139133E-3</v>
      </c>
      <c r="G110" s="324">
        <v>55.713485816277498</v>
      </c>
      <c r="H110" s="324">
        <v>-4.3072002729588021</v>
      </c>
      <c r="I110" s="325">
        <v>2.1383689785890065</v>
      </c>
      <c r="J110" s="325">
        <v>6.3615224937425996E-2</v>
      </c>
      <c r="K110" s="319">
        <v>3.0661578428506406E-2</v>
      </c>
      <c r="L110" s="320">
        <v>652533568.99066138</v>
      </c>
      <c r="M110" s="320">
        <v>15228845.478535175</v>
      </c>
      <c r="N110" s="319">
        <v>2.3895704702470186E-2</v>
      </c>
      <c r="O110" s="314">
        <v>192040150.89421791</v>
      </c>
      <c r="P110" s="314">
        <v>-235140.65261465311</v>
      </c>
      <c r="Q110" s="319">
        <v>-1.2229374389344239E-3</v>
      </c>
      <c r="R110" s="236"/>
    </row>
    <row r="111" spans="1:18">
      <c r="A111" s="1"/>
      <c r="B111" s="1"/>
    </row>
    <row r="112" spans="1:18">
      <c r="A112" s="1"/>
      <c r="B112" s="1"/>
    </row>
    <row r="113" spans="1:2">
      <c r="A113" s="1"/>
      <c r="B113" s="1"/>
    </row>
    <row r="114" spans="1:2">
      <c r="A114" s="1"/>
      <c r="B114" s="1"/>
    </row>
    <row r="115" spans="1:2">
      <c r="A115" s="1"/>
      <c r="B115" s="1"/>
    </row>
    <row r="116" spans="1:2">
      <c r="A116" s="1"/>
      <c r="B116" s="1"/>
    </row>
    <row r="117" spans="1:2">
      <c r="A117" s="1"/>
      <c r="B117" s="1"/>
    </row>
    <row r="118" spans="1:2">
      <c r="A118" s="1"/>
      <c r="B118" s="1"/>
    </row>
    <row r="119" spans="1:2">
      <c r="A119" s="1"/>
      <c r="B119" s="1"/>
    </row>
    <row r="120" spans="1:2">
      <c r="A120" s="1"/>
      <c r="B120" s="1"/>
    </row>
    <row r="121" spans="1:2">
      <c r="A121" s="1"/>
      <c r="B121" s="1"/>
    </row>
    <row r="122" spans="1:2">
      <c r="A122" s="1"/>
      <c r="B122" s="1"/>
    </row>
  </sheetData>
  <mergeCells count="32">
    <mergeCell ref="A75:A92"/>
    <mergeCell ref="B75:B80"/>
    <mergeCell ref="B81:B86"/>
    <mergeCell ref="B87:B92"/>
    <mergeCell ref="A93:A110"/>
    <mergeCell ref="B93:B98"/>
    <mergeCell ref="B99:B104"/>
    <mergeCell ref="B105:B110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21:A38"/>
    <mergeCell ref="B21:B26"/>
    <mergeCell ref="B27:B32"/>
    <mergeCell ref="B33:B38"/>
    <mergeCell ref="A39:A56"/>
    <mergeCell ref="B39:B44"/>
    <mergeCell ref="B45:B50"/>
    <mergeCell ref="B51:B5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R86"/>
  <sheetViews>
    <sheetView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21.54296875" bestFit="1" customWidth="1"/>
    <col min="4" max="4" width="12.7265625" bestFit="1" customWidth="1"/>
    <col min="5" max="5" width="10.81640625" bestFit="1" customWidth="1"/>
    <col min="6" max="6" width="9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3.81640625" bestFit="1" customWidth="1"/>
    <col min="13" max="13" width="12.81640625" bestFit="1" customWidth="1"/>
    <col min="15" max="15" width="12.7265625" bestFit="1" customWidth="1"/>
    <col min="16" max="16" width="11.81640625" bestFit="1" customWidth="1"/>
  </cols>
  <sheetData>
    <row r="1" spans="1:17">
      <c r="A1" s="331" t="s">
        <v>0</v>
      </c>
      <c r="B1" s="331" t="s">
        <v>1</v>
      </c>
      <c r="C1" s="331" t="s">
        <v>289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62" t="s">
        <v>8</v>
      </c>
      <c r="E2" s="162" t="s">
        <v>9</v>
      </c>
      <c r="F2" s="162" t="s">
        <v>10</v>
      </c>
      <c r="G2" s="162" t="s">
        <v>8</v>
      </c>
      <c r="H2" s="162" t="s">
        <v>9</v>
      </c>
      <c r="I2" s="162" t="s">
        <v>8</v>
      </c>
      <c r="J2" s="162" t="s">
        <v>9</v>
      </c>
      <c r="K2" s="162" t="s">
        <v>10</v>
      </c>
      <c r="L2" s="162" t="s">
        <v>8</v>
      </c>
      <c r="M2" s="162" t="s">
        <v>9</v>
      </c>
      <c r="N2" s="162" t="s">
        <v>10</v>
      </c>
      <c r="O2" s="162" t="s">
        <v>8</v>
      </c>
      <c r="P2" s="162" t="s">
        <v>9</v>
      </c>
      <c r="Q2" s="162" t="s">
        <v>10</v>
      </c>
    </row>
    <row r="3" spans="1:17">
      <c r="A3" s="329" t="s">
        <v>513</v>
      </c>
      <c r="B3" s="329" t="s">
        <v>311</v>
      </c>
      <c r="C3" s="163" t="s">
        <v>205</v>
      </c>
      <c r="D3" s="314">
        <v>254753404.76644665</v>
      </c>
      <c r="E3" s="314">
        <v>16343231.921031922</v>
      </c>
      <c r="F3" s="315">
        <v>6.8550900013938931E-2</v>
      </c>
      <c r="G3" s="322">
        <v>82.34736407484138</v>
      </c>
      <c r="H3" s="322">
        <v>0.20529099730428868</v>
      </c>
      <c r="I3" s="323">
        <v>2.7826855378990025</v>
      </c>
      <c r="J3" s="323">
        <v>3.4827073425422572E-2</v>
      </c>
      <c r="K3" s="315">
        <v>1.2674260292403582E-2</v>
      </c>
      <c r="L3" s="316">
        <v>708898615.17412186</v>
      </c>
      <c r="M3" s="316">
        <v>53781203.704239726</v>
      </c>
      <c r="N3" s="315">
        <v>8.2093992256397574E-2</v>
      </c>
      <c r="O3" s="314">
        <v>276542882.13131213</v>
      </c>
      <c r="P3" s="314">
        <v>18838141.057986885</v>
      </c>
      <c r="Q3" s="315">
        <v>7.3099706972898998E-2</v>
      </c>
    </row>
    <row r="4" spans="1:17">
      <c r="A4" s="329"/>
      <c r="B4" s="329"/>
      <c r="C4" s="163" t="s">
        <v>203</v>
      </c>
      <c r="D4" s="314">
        <v>38645928.489405409</v>
      </c>
      <c r="E4" s="314">
        <v>2885232.1352595985</v>
      </c>
      <c r="F4" s="319">
        <v>8.0681654145840137E-2</v>
      </c>
      <c r="G4" s="324">
        <v>12.492042437057554</v>
      </c>
      <c r="H4" s="324">
        <v>0.17101729720117831</v>
      </c>
      <c r="I4" s="325">
        <v>2.8594798021201635</v>
      </c>
      <c r="J4" s="325">
        <v>3.0747299729811051E-2</v>
      </c>
      <c r="K4" s="319">
        <v>1.0869638505524571E-2</v>
      </c>
      <c r="L4" s="320">
        <v>110507251.94963497</v>
      </c>
      <c r="M4" s="320">
        <v>9349807.8645505309</v>
      </c>
      <c r="N4" s="319">
        <v>9.2428273065957689E-2</v>
      </c>
      <c r="O4" s="314">
        <v>31272920.335451636</v>
      </c>
      <c r="P4" s="314">
        <v>3619856.3446624242</v>
      </c>
      <c r="Q4" s="319">
        <v>0.13090254106626809</v>
      </c>
    </row>
    <row r="5" spans="1:17">
      <c r="A5" s="329"/>
      <c r="B5" s="329"/>
      <c r="C5" s="163" t="s">
        <v>290</v>
      </c>
      <c r="D5" s="314">
        <v>14803522.21767514</v>
      </c>
      <c r="E5" s="314">
        <v>-123772.18306816556</v>
      </c>
      <c r="F5" s="315">
        <v>-8.2916689217305394E-3</v>
      </c>
      <c r="G5" s="322">
        <v>4.7851412811007723</v>
      </c>
      <c r="H5" s="322">
        <v>-0.35792326552328824</v>
      </c>
      <c r="I5" s="323">
        <v>3.397112487530586</v>
      </c>
      <c r="J5" s="323">
        <v>-2.9637925233129803E-2</v>
      </c>
      <c r="K5" s="315">
        <v>-8.6489885936065179E-3</v>
      </c>
      <c r="L5" s="316">
        <v>50289230.18510069</v>
      </c>
      <c r="M5" s="316">
        <v>-862882.06409193575</v>
      </c>
      <c r="N5" s="315">
        <v>-1.6868942965411079E-2</v>
      </c>
      <c r="O5" s="314">
        <v>24134921.644854009</v>
      </c>
      <c r="P5" s="314">
        <v>-1514233.2214678228</v>
      </c>
      <c r="Q5" s="315">
        <v>-5.9036378756325412E-2</v>
      </c>
    </row>
    <row r="6" spans="1:17">
      <c r="A6" s="329"/>
      <c r="B6" s="329"/>
      <c r="C6" s="163" t="s">
        <v>208</v>
      </c>
      <c r="D6" s="314">
        <v>1026454.6602589174</v>
      </c>
      <c r="E6" s="314">
        <v>-84435.325230069924</v>
      </c>
      <c r="F6" s="319">
        <v>-7.6006919076602814E-2</v>
      </c>
      <c r="G6" s="324">
        <v>0.33179472396904941</v>
      </c>
      <c r="H6" s="324">
        <v>-5.0952393236840809E-2</v>
      </c>
      <c r="I6" s="325">
        <v>3.0165104006064776</v>
      </c>
      <c r="J6" s="325">
        <v>0.15125634484198569</v>
      </c>
      <c r="K6" s="319">
        <v>5.2789854546293723E-2</v>
      </c>
      <c r="L6" s="320">
        <v>3096311.1584220128</v>
      </c>
      <c r="M6" s="320">
        <v>-86670.878008465748</v>
      </c>
      <c r="N6" s="319">
        <v>-2.7229458732874873E-2</v>
      </c>
      <c r="O6" s="314">
        <v>4105818.6410356695</v>
      </c>
      <c r="P6" s="314">
        <v>-337741.3009202797</v>
      </c>
      <c r="Q6" s="319">
        <v>-7.6006919076602814E-2</v>
      </c>
    </row>
    <row r="7" spans="1:17">
      <c r="A7" s="329"/>
      <c r="B7" s="329" t="s">
        <v>312</v>
      </c>
      <c r="C7" s="163" t="s">
        <v>205</v>
      </c>
      <c r="D7" s="314">
        <v>3107511705.1219592</v>
      </c>
      <c r="E7" s="314">
        <v>160499663.17920351</v>
      </c>
      <c r="F7" s="315">
        <v>5.446182808041649E-2</v>
      </c>
      <c r="G7" s="322">
        <v>81.968468425969206</v>
      </c>
      <c r="H7" s="322">
        <v>0.54806551622498034</v>
      </c>
      <c r="I7" s="323">
        <v>2.7505427420370991</v>
      </c>
      <c r="J7" s="323">
        <v>5.2677633462698381E-2</v>
      </c>
      <c r="K7" s="315">
        <v>1.9525673576220481E-2</v>
      </c>
      <c r="L7" s="316">
        <v>8547343766.3185349</v>
      </c>
      <c r="M7" s="316">
        <v>596702803.81257629</v>
      </c>
      <c r="N7" s="315">
        <v>7.505090553409946E-2</v>
      </c>
      <c r="O7" s="314">
        <v>3347492931.274735</v>
      </c>
      <c r="P7" s="314">
        <v>107184343.7461009</v>
      </c>
      <c r="Q7" s="315">
        <v>3.3078437084243829E-2</v>
      </c>
    </row>
    <row r="8" spans="1:17">
      <c r="A8" s="329"/>
      <c r="B8" s="329"/>
      <c r="C8" s="163" t="s">
        <v>203</v>
      </c>
      <c r="D8" s="314">
        <v>480091871.88624358</v>
      </c>
      <c r="E8" s="314">
        <v>4184180.0671557188</v>
      </c>
      <c r="F8" s="319">
        <v>8.7919992449844633E-3</v>
      </c>
      <c r="G8" s="324">
        <v>12.663635466733526</v>
      </c>
      <c r="H8" s="324">
        <v>-0.48479944438150291</v>
      </c>
      <c r="I8" s="325">
        <v>2.8142228181666598</v>
      </c>
      <c r="J8" s="325">
        <v>0.13429656008898627</v>
      </c>
      <c r="K8" s="319">
        <v>5.0112035614486634E-2</v>
      </c>
      <c r="L8" s="320">
        <v>1351085500.6786113</v>
      </c>
      <c r="M8" s="320">
        <v>75687980.951500416</v>
      </c>
      <c r="N8" s="319">
        <v>5.9344619838758127E-2</v>
      </c>
      <c r="O8" s="314">
        <v>377964635.04182154</v>
      </c>
      <c r="P8" s="314">
        <v>19844755.780026793</v>
      </c>
      <c r="Q8" s="319">
        <v>5.5413722971574479E-2</v>
      </c>
    </row>
    <row r="9" spans="1:17">
      <c r="A9" s="329"/>
      <c r="B9" s="329"/>
      <c r="C9" s="163" t="s">
        <v>290</v>
      </c>
      <c r="D9" s="314">
        <v>188833594.52661431</v>
      </c>
      <c r="E9" s="314">
        <v>6776921.5956626236</v>
      </c>
      <c r="F9" s="315">
        <v>3.7224241696611114E-2</v>
      </c>
      <c r="G9" s="322">
        <v>4.9809629052095827</v>
      </c>
      <c r="H9" s="322">
        <v>-4.8920736756731031E-2</v>
      </c>
      <c r="I9" s="323">
        <v>3.3758769493445082</v>
      </c>
      <c r="J9" s="323">
        <v>-9.8658227608379612E-2</v>
      </c>
      <c r="K9" s="315">
        <v>-2.8394654992355356E-2</v>
      </c>
      <c r="L9" s="316">
        <v>637478979.02426457</v>
      </c>
      <c r="M9" s="316">
        <v>4916664.7266663313</v>
      </c>
      <c r="N9" s="315">
        <v>7.7726172039284877E-3</v>
      </c>
      <c r="O9" s="314">
        <v>320917789.50805789</v>
      </c>
      <c r="P9" s="314">
        <v>-5929777.3367447257</v>
      </c>
      <c r="Q9" s="315">
        <v>-1.8142332812776815E-2</v>
      </c>
    </row>
    <row r="10" spans="1:17">
      <c r="A10" s="329"/>
      <c r="B10" s="329"/>
      <c r="C10" s="163" t="s">
        <v>208</v>
      </c>
      <c r="D10" s="314">
        <v>12827675.429568427</v>
      </c>
      <c r="E10" s="314">
        <v>-1388953.0293078236</v>
      </c>
      <c r="F10" s="319">
        <v>-9.7699186085194567E-2</v>
      </c>
      <c r="G10" s="324">
        <v>0.3383623323748331</v>
      </c>
      <c r="H10" s="324">
        <v>-5.4416387449049031E-2</v>
      </c>
      <c r="I10" s="325">
        <v>3.0165315840471054</v>
      </c>
      <c r="J10" s="325">
        <v>0.18321152243362882</v>
      </c>
      <c r="K10" s="319">
        <v>6.4663193161910645E-2</v>
      </c>
      <c r="L10" s="320">
        <v>38695088.083198182</v>
      </c>
      <c r="M10" s="320">
        <v>-1585170.5378409773</v>
      </c>
      <c r="N10" s="319">
        <v>-3.9353534264872175E-2</v>
      </c>
      <c r="O10" s="314">
        <v>51310701.718273707</v>
      </c>
      <c r="P10" s="314">
        <v>-5555770.1172312945</v>
      </c>
      <c r="Q10" s="319">
        <v>-9.7698519670821368E-2</v>
      </c>
    </row>
    <row r="11" spans="1:17">
      <c r="A11" s="329"/>
      <c r="B11" s="329" t="s">
        <v>313</v>
      </c>
      <c r="C11" s="163" t="s">
        <v>205</v>
      </c>
      <c r="D11" s="314">
        <v>1026822600.186385</v>
      </c>
      <c r="E11" s="314">
        <v>52253787.824019194</v>
      </c>
      <c r="F11" s="315">
        <v>5.36173404701464E-2</v>
      </c>
      <c r="G11" s="322">
        <v>82.288027598149753</v>
      </c>
      <c r="H11" s="322">
        <v>0.21655329681023261</v>
      </c>
      <c r="I11" s="323">
        <v>2.741083051481751</v>
      </c>
      <c r="J11" s="323">
        <v>2.0364466477748255E-2</v>
      </c>
      <c r="K11" s="315">
        <v>7.4849587862532629E-3</v>
      </c>
      <c r="L11" s="316">
        <v>2814606026.2493224</v>
      </c>
      <c r="M11" s="316">
        <v>163078546.08975506</v>
      </c>
      <c r="N11" s="315">
        <v>6.150362284004731E-2</v>
      </c>
      <c r="O11" s="314">
        <v>1097174874.4925027</v>
      </c>
      <c r="P11" s="314">
        <v>46881219.51181519</v>
      </c>
      <c r="Q11" s="315">
        <v>4.4636296991318325E-2</v>
      </c>
    </row>
    <row r="12" spans="1:17">
      <c r="A12" s="329"/>
      <c r="B12" s="329"/>
      <c r="C12" s="163" t="s">
        <v>203</v>
      </c>
      <c r="D12" s="314">
        <v>156278862.46837807</v>
      </c>
      <c r="E12" s="314">
        <v>6696443.7641523182</v>
      </c>
      <c r="F12" s="319">
        <v>4.4767585804274347E-2</v>
      </c>
      <c r="G12" s="324">
        <v>12.523954328109907</v>
      </c>
      <c r="H12" s="324">
        <v>-7.2846920698596662E-2</v>
      </c>
      <c r="I12" s="325">
        <v>2.8198109602099097</v>
      </c>
      <c r="J12" s="325">
        <v>2.9698934551138478E-2</v>
      </c>
      <c r="K12" s="319">
        <v>1.0644352010964966E-2</v>
      </c>
      <c r="L12" s="320">
        <v>440676849.23746955</v>
      </c>
      <c r="M12" s="320">
        <v>23325143.983683765</v>
      </c>
      <c r="N12" s="319">
        <v>5.5888459757220996E-2</v>
      </c>
      <c r="O12" s="314">
        <v>123602786.51172328</v>
      </c>
      <c r="P12" s="314">
        <v>9841015.4335787743</v>
      </c>
      <c r="Q12" s="319">
        <v>8.6505469634600249E-2</v>
      </c>
    </row>
    <row r="13" spans="1:17">
      <c r="A13" s="329"/>
      <c r="B13" s="329"/>
      <c r="C13" s="163" t="s">
        <v>290</v>
      </c>
      <c r="D13" s="314">
        <v>60165984.423824772</v>
      </c>
      <c r="E13" s="314">
        <v>1544954.90450304</v>
      </c>
      <c r="F13" s="315">
        <v>2.6354960279123322E-2</v>
      </c>
      <c r="G13" s="322">
        <v>4.8216120153947379</v>
      </c>
      <c r="H13" s="322">
        <v>-0.11504741458525736</v>
      </c>
      <c r="I13" s="323">
        <v>3.3722706631055743</v>
      </c>
      <c r="J13" s="323">
        <v>-0.10227375339991607</v>
      </c>
      <c r="K13" s="315">
        <v>-2.9435154984369865E-2</v>
      </c>
      <c r="L13" s="316">
        <v>202895984.18933123</v>
      </c>
      <c r="M13" s="316">
        <v>-785386.61683163047</v>
      </c>
      <c r="N13" s="315">
        <v>-3.8559570456694254E-3</v>
      </c>
      <c r="O13" s="314">
        <v>100203872.64831382</v>
      </c>
      <c r="P13" s="314">
        <v>-2757752.8692438453</v>
      </c>
      <c r="Q13" s="315">
        <v>-2.6784278660922811E-2</v>
      </c>
    </row>
    <row r="14" spans="1:17">
      <c r="A14" s="329"/>
      <c r="B14" s="329"/>
      <c r="C14" s="163" t="s">
        <v>208</v>
      </c>
      <c r="D14" s="314">
        <v>4093060.7557816473</v>
      </c>
      <c r="E14" s="314">
        <v>-481890.60697068227</v>
      </c>
      <c r="F14" s="319">
        <v>-0.10533240001064685</v>
      </c>
      <c r="G14" s="324">
        <v>0.32801176792517756</v>
      </c>
      <c r="H14" s="324">
        <v>-5.7259131815452557E-2</v>
      </c>
      <c r="I14" s="325">
        <v>2.9959433860253406</v>
      </c>
      <c r="J14" s="325">
        <v>0.1853780856498557</v>
      </c>
      <c r="K14" s="319">
        <v>6.5957580001820143E-2</v>
      </c>
      <c r="L14" s="320">
        <v>12262578.299883908</v>
      </c>
      <c r="M14" s="320">
        <v>-595621.25117332675</v>
      </c>
      <c r="N14" s="319">
        <v>-4.6322290209312646E-2</v>
      </c>
      <c r="O14" s="314">
        <v>16372243.023126589</v>
      </c>
      <c r="P14" s="314">
        <v>-1927562.4278827291</v>
      </c>
      <c r="Q14" s="319">
        <v>-0.10533240001064685</v>
      </c>
    </row>
    <row r="15" spans="1:17">
      <c r="A15" s="329" t="s">
        <v>514</v>
      </c>
      <c r="B15" s="329" t="s">
        <v>311</v>
      </c>
      <c r="C15" s="163" t="s">
        <v>205</v>
      </c>
      <c r="D15" s="314">
        <v>254505991.24612877</v>
      </c>
      <c r="E15" s="314">
        <v>16376993.011164784</v>
      </c>
      <c r="F15" s="315">
        <v>6.8773619057538982E-2</v>
      </c>
      <c r="G15" s="322">
        <v>82.479012239894743</v>
      </c>
      <c r="H15" s="322">
        <v>0.20003571788355146</v>
      </c>
      <c r="I15" s="323">
        <v>2.7809367127297988</v>
      </c>
      <c r="J15" s="323">
        <v>3.525942273692273E-2</v>
      </c>
      <c r="K15" s="315">
        <v>1.2841794214284451E-2</v>
      </c>
      <c r="L15" s="316">
        <v>707765054.66604829</v>
      </c>
      <c r="M15" s="316">
        <v>53939672.123553991</v>
      </c>
      <c r="N15" s="315">
        <v>8.2498589935131914E-2</v>
      </c>
      <c r="O15" s="314">
        <v>275921542.84555984</v>
      </c>
      <c r="P15" s="314">
        <v>18939105.274527669</v>
      </c>
      <c r="Q15" s="315">
        <v>7.3698052884616824E-2</v>
      </c>
    </row>
    <row r="16" spans="1:17">
      <c r="A16" s="329"/>
      <c r="B16" s="329"/>
      <c r="C16" s="163" t="s">
        <v>203</v>
      </c>
      <c r="D16" s="314">
        <v>38301052.846507169</v>
      </c>
      <c r="E16" s="314">
        <v>2838801.851869911</v>
      </c>
      <c r="F16" s="319">
        <v>8.005137215624597E-2</v>
      </c>
      <c r="G16" s="324">
        <v>12.412411161955196</v>
      </c>
      <c r="H16" s="324">
        <v>0.1593981369459101</v>
      </c>
      <c r="I16" s="325">
        <v>2.8269718052087471</v>
      </c>
      <c r="J16" s="325">
        <v>2.8411337675874559E-2</v>
      </c>
      <c r="K16" s="319">
        <v>1.0152125710873473E-2</v>
      </c>
      <c r="L16" s="320">
        <v>108275996.50688599</v>
      </c>
      <c r="M16" s="320">
        <v>9032742.783565864</v>
      </c>
      <c r="N16" s="319">
        <v>9.1016189460577462E-2</v>
      </c>
      <c r="O16" s="314">
        <v>30596719.72017685</v>
      </c>
      <c r="P16" s="314">
        <v>3567509.7550078258</v>
      </c>
      <c r="Q16" s="319">
        <v>0.13198720049920323</v>
      </c>
    </row>
    <row r="17" spans="1:17">
      <c r="A17" s="329"/>
      <c r="B17" s="329"/>
      <c r="C17" s="163" t="s">
        <v>290</v>
      </c>
      <c r="D17" s="314">
        <v>14602313.315114995</v>
      </c>
      <c r="E17" s="314">
        <v>-80259.899543473497</v>
      </c>
      <c r="F17" s="315">
        <v>-5.4663374307812309E-3</v>
      </c>
      <c r="G17" s="322">
        <v>4.7322437194942353</v>
      </c>
      <c r="H17" s="322">
        <v>-0.34091875028436824</v>
      </c>
      <c r="I17" s="323">
        <v>3.3471779954965548</v>
      </c>
      <c r="J17" s="323">
        <v>-2.3103988522415353E-2</v>
      </c>
      <c r="K17" s="315">
        <v>-6.8552093361827458E-3</v>
      </c>
      <c r="L17" s="316">
        <v>48876541.811699264</v>
      </c>
      <c r="M17" s="316">
        <v>-607870.17270366848</v>
      </c>
      <c r="N17" s="315">
        <v>-1.2284073879573714E-2</v>
      </c>
      <c r="O17" s="314">
        <v>23542178.637447655</v>
      </c>
      <c r="P17" s="314">
        <v>-1384934.8356534466</v>
      </c>
      <c r="Q17" s="315">
        <v>-5.5559374620247653E-2</v>
      </c>
    </row>
    <row r="18" spans="1:17">
      <c r="A18" s="329"/>
      <c r="B18" s="329"/>
      <c r="C18" s="163" t="s">
        <v>208</v>
      </c>
      <c r="D18" s="314">
        <v>1026191.9618517442</v>
      </c>
      <c r="E18" s="314">
        <v>-84375.460852332879</v>
      </c>
      <c r="F18" s="319">
        <v>-7.5975090865613881E-2</v>
      </c>
      <c r="G18" s="324">
        <v>0.33256309200280582</v>
      </c>
      <c r="H18" s="324">
        <v>-5.1163172232419285E-2</v>
      </c>
      <c r="I18" s="325">
        <v>3.015689494006605</v>
      </c>
      <c r="J18" s="325">
        <v>0.15143830851699214</v>
      </c>
      <c r="K18" s="319">
        <v>5.2871867273437262E-2</v>
      </c>
      <c r="L18" s="320">
        <v>3094676.318190332</v>
      </c>
      <c r="M18" s="320">
        <v>-86267.73885596497</v>
      </c>
      <c r="N18" s="319">
        <v>-2.7120168512510683E-2</v>
      </c>
      <c r="O18" s="314">
        <v>4104767.8474069769</v>
      </c>
      <c r="P18" s="314">
        <v>-337501.84340933152</v>
      </c>
      <c r="Q18" s="319">
        <v>-7.5975090865613881E-2</v>
      </c>
    </row>
    <row r="19" spans="1:17">
      <c r="A19" s="329"/>
      <c r="B19" s="329" t="s">
        <v>312</v>
      </c>
      <c r="C19" s="163" t="s">
        <v>205</v>
      </c>
      <c r="D19" s="314">
        <v>3104139438.2774873</v>
      </c>
      <c r="E19" s="314">
        <v>160654545.80199623</v>
      </c>
      <c r="F19" s="315">
        <v>5.4579707955247789E-2</v>
      </c>
      <c r="G19" s="322">
        <v>82.107331713892066</v>
      </c>
      <c r="H19" s="322">
        <v>0.54824213691806278</v>
      </c>
      <c r="I19" s="323">
        <v>2.7484817755239299</v>
      </c>
      <c r="J19" s="323">
        <v>5.2639759467055125E-2</v>
      </c>
      <c r="K19" s="315">
        <v>1.9526277561342294E-2</v>
      </c>
      <c r="L19" s="316">
        <v>8531670674.7907629</v>
      </c>
      <c r="M19" s="316">
        <v>596500428.0266819</v>
      </c>
      <c r="N19" s="315">
        <v>7.5171724043341284E-2</v>
      </c>
      <c r="O19" s="314">
        <v>3338898390.8813906</v>
      </c>
      <c r="P19" s="314">
        <v>107519972.37388372</v>
      </c>
      <c r="Q19" s="315">
        <v>3.3273717419807648E-2</v>
      </c>
    </row>
    <row r="20" spans="1:17">
      <c r="A20" s="329"/>
      <c r="B20" s="329"/>
      <c r="C20" s="163" t="s">
        <v>203</v>
      </c>
      <c r="D20" s="314">
        <v>475739859.22266525</v>
      </c>
      <c r="E20" s="314">
        <v>3652240.8919303417</v>
      </c>
      <c r="F20" s="319">
        <v>7.7363623829923385E-3</v>
      </c>
      <c r="G20" s="324">
        <v>12.583755081695482</v>
      </c>
      <c r="H20" s="324">
        <v>-0.49701066303215491</v>
      </c>
      <c r="I20" s="325">
        <v>2.7821286143181116</v>
      </c>
      <c r="J20" s="325">
        <v>0.13097698001289082</v>
      </c>
      <c r="K20" s="319">
        <v>4.9403805620954443E-2</v>
      </c>
      <c r="L20" s="320">
        <v>1323569475.3150473</v>
      </c>
      <c r="M20" s="320">
        <v>71993614.442260027</v>
      </c>
      <c r="N20" s="319">
        <v>5.7522373747329415E-2</v>
      </c>
      <c r="O20" s="314">
        <v>369367308.84881002</v>
      </c>
      <c r="P20" s="314">
        <v>19126743.622820973</v>
      </c>
      <c r="Q20" s="319">
        <v>5.4610303665081295E-2</v>
      </c>
    </row>
    <row r="21" spans="1:17">
      <c r="A21" s="329"/>
      <c r="B21" s="329"/>
      <c r="C21" s="163" t="s">
        <v>290</v>
      </c>
      <c r="D21" s="314">
        <v>186042945.26057699</v>
      </c>
      <c r="E21" s="314">
        <v>7114167.6023311019</v>
      </c>
      <c r="F21" s="315">
        <v>3.9759773108824156E-2</v>
      </c>
      <c r="G21" s="322">
        <v>4.9210063282518508</v>
      </c>
      <c r="H21" s="322">
        <v>-3.6813649772327039E-2</v>
      </c>
      <c r="I21" s="323">
        <v>3.3231666876710197</v>
      </c>
      <c r="J21" s="323">
        <v>-9.6681512107462897E-2</v>
      </c>
      <c r="K21" s="315">
        <v>-2.8270702808892319E-2</v>
      </c>
      <c r="L21" s="316">
        <v>618251718.16615248</v>
      </c>
      <c r="M21" s="316">
        <v>6342460.003035903</v>
      </c>
      <c r="N21" s="315">
        <v>1.03650335706233E-2</v>
      </c>
      <c r="O21" s="314">
        <v>312685803.88718528</v>
      </c>
      <c r="P21" s="314">
        <v>-4945047.3553180099</v>
      </c>
      <c r="Q21" s="315">
        <v>-1.5568536041049075E-2</v>
      </c>
    </row>
    <row r="22" spans="1:17">
      <c r="A22" s="329"/>
      <c r="B22" s="329"/>
      <c r="C22" s="163" t="s">
        <v>208</v>
      </c>
      <c r="D22" s="314">
        <v>12823785.225817012</v>
      </c>
      <c r="E22" s="314">
        <v>-1388547.8441927023</v>
      </c>
      <c r="F22" s="319">
        <v>-9.7700204276999353E-2</v>
      </c>
      <c r="G22" s="324">
        <v>0.33920086655261322</v>
      </c>
      <c r="H22" s="324">
        <v>-5.4599335689927586E-2</v>
      </c>
      <c r="I22" s="325">
        <v>3.0155240621041379</v>
      </c>
      <c r="J22" s="325">
        <v>0.18310245777416956</v>
      </c>
      <c r="K22" s="319">
        <v>6.4645198827130074E-2</v>
      </c>
      <c r="L22" s="320">
        <v>38670432.915706746</v>
      </c>
      <c r="M22" s="320">
        <v>-1584886.319722034</v>
      </c>
      <c r="N22" s="319">
        <v>-3.9370854580807114E-2</v>
      </c>
      <c r="O22" s="314">
        <v>51295140.903268047</v>
      </c>
      <c r="P22" s="314">
        <v>-5554149.3767708093</v>
      </c>
      <c r="Q22" s="319">
        <v>-9.7699537661968025E-2</v>
      </c>
    </row>
    <row r="23" spans="1:17">
      <c r="A23" s="329"/>
      <c r="B23" s="329" t="s">
        <v>313</v>
      </c>
      <c r="C23" s="163" t="s">
        <v>205</v>
      </c>
      <c r="D23" s="314">
        <v>1025865912.4942679</v>
      </c>
      <c r="E23" s="314">
        <v>52341482.588677168</v>
      </c>
      <c r="F23" s="315">
        <v>5.3764940026983274E-2</v>
      </c>
      <c r="G23" s="322">
        <v>82.40999255845756</v>
      </c>
      <c r="H23" s="322">
        <v>0.2140471573973457</v>
      </c>
      <c r="I23" s="323">
        <v>2.7393196248557152</v>
      </c>
      <c r="J23" s="323">
        <v>2.051595230064418E-2</v>
      </c>
      <c r="K23" s="315">
        <v>7.5459484286203521E-3</v>
      </c>
      <c r="L23" s="316">
        <v>2810174626.5660639</v>
      </c>
      <c r="M23" s="316">
        <v>163352831.21666193</v>
      </c>
      <c r="N23" s="315">
        <v>6.171659592031508E-2</v>
      </c>
      <c r="O23" s="314">
        <v>1094771222.1544232</v>
      </c>
      <c r="P23" s="314">
        <v>47139498.150824547</v>
      </c>
      <c r="Q23" s="315">
        <v>4.4996249226472086E-2</v>
      </c>
    </row>
    <row r="24" spans="1:17">
      <c r="A24" s="329"/>
      <c r="B24" s="329"/>
      <c r="C24" s="163" t="s">
        <v>203</v>
      </c>
      <c r="D24" s="314">
        <v>154993509.07129678</v>
      </c>
      <c r="E24" s="314">
        <v>6523197.0132240653</v>
      </c>
      <c r="F24" s="319">
        <v>4.3936036253985782E-2</v>
      </c>
      <c r="G24" s="324">
        <v>12.450958525484841</v>
      </c>
      <c r="H24" s="324">
        <v>-8.4584793943916381E-2</v>
      </c>
      <c r="I24" s="325">
        <v>2.7901619546970617</v>
      </c>
      <c r="J24" s="325">
        <v>2.6655915921696582E-2</v>
      </c>
      <c r="K24" s="319">
        <v>9.6456875967273186E-3</v>
      </c>
      <c r="L24" s="320">
        <v>432456992.23572618</v>
      </c>
      <c r="M24" s="320">
        <v>22158388.284379303</v>
      </c>
      <c r="N24" s="319">
        <v>5.400551713065746E-2</v>
      </c>
      <c r="O24" s="314">
        <v>121078073.68901139</v>
      </c>
      <c r="P24" s="314">
        <v>9617269.7381385267</v>
      </c>
      <c r="Q24" s="319">
        <v>8.6283871973302881E-2</v>
      </c>
    </row>
    <row r="25" spans="1:17">
      <c r="A25" s="329"/>
      <c r="B25" s="329"/>
      <c r="C25" s="163" t="s">
        <v>290</v>
      </c>
      <c r="D25" s="314">
        <v>59401486.686957307</v>
      </c>
      <c r="E25" s="314">
        <v>1691453.7426495627</v>
      </c>
      <c r="F25" s="315">
        <v>2.9309526547695378E-2</v>
      </c>
      <c r="G25" s="322">
        <v>4.7718478762309209</v>
      </c>
      <c r="H25" s="322">
        <v>-0.10068595165023275</v>
      </c>
      <c r="I25" s="323">
        <v>3.3260087312052296</v>
      </c>
      <c r="J25" s="323">
        <v>-9.6304099787634989E-2</v>
      </c>
      <c r="K25" s="315">
        <v>-2.8140063326617549E-2</v>
      </c>
      <c r="L25" s="316">
        <v>197569863.3673912</v>
      </c>
      <c r="M25" s="316">
        <v>68077.145065873861</v>
      </c>
      <c r="N25" s="315">
        <v>3.4469128795240492E-4</v>
      </c>
      <c r="O25" s="314">
        <v>97948655.562838793</v>
      </c>
      <c r="P25" s="314">
        <v>-2329485.8245859295</v>
      </c>
      <c r="Q25" s="315">
        <v>-2.3230245319226232E-2</v>
      </c>
    </row>
    <row r="26" spans="1:17">
      <c r="A26" s="329"/>
      <c r="B26" s="329"/>
      <c r="C26" s="163" t="s">
        <v>208</v>
      </c>
      <c r="D26" s="314">
        <v>4091936.6801265446</v>
      </c>
      <c r="E26" s="314">
        <v>-481697.71030738065</v>
      </c>
      <c r="F26" s="319">
        <v>-0.10532055454954706</v>
      </c>
      <c r="G26" s="324">
        <v>0.32871398420774828</v>
      </c>
      <c r="H26" s="324">
        <v>-5.7443970428249003E-2</v>
      </c>
      <c r="I26" s="325">
        <v>2.9950064179906688</v>
      </c>
      <c r="J26" s="325">
        <v>0.18544811966788499</v>
      </c>
      <c r="K26" s="319">
        <v>6.6006147577927665E-2</v>
      </c>
      <c r="L26" s="320">
        <v>12255376.618990431</v>
      </c>
      <c r="M26" s="320">
        <v>-594515.83614767157</v>
      </c>
      <c r="N26" s="319">
        <v>-4.6266211038206086E-2</v>
      </c>
      <c r="O26" s="314">
        <v>16367746.720506178</v>
      </c>
      <c r="P26" s="314">
        <v>-1926790.8412295226</v>
      </c>
      <c r="Q26" s="319">
        <v>-0.10532055454954706</v>
      </c>
    </row>
    <row r="27" spans="1:17">
      <c r="A27" s="329" t="s">
        <v>105</v>
      </c>
      <c r="B27" s="329" t="s">
        <v>311</v>
      </c>
      <c r="C27" s="163" t="s">
        <v>205</v>
      </c>
      <c r="D27" s="314">
        <v>144842417.95262483</v>
      </c>
      <c r="E27" s="314">
        <v>7804856.2654185891</v>
      </c>
      <c r="F27" s="315">
        <v>5.6954138480904151E-2</v>
      </c>
      <c r="G27" s="322">
        <v>83.610497656258616</v>
      </c>
      <c r="H27" s="322">
        <v>0.43002845623142605</v>
      </c>
      <c r="I27" s="323">
        <v>3.0736383499250319</v>
      </c>
      <c r="J27" s="323">
        <v>3.9291132922095517E-2</v>
      </c>
      <c r="K27" s="315">
        <v>1.2948792643744928E-2</v>
      </c>
      <c r="L27" s="316">
        <v>445193210.51505762</v>
      </c>
      <c r="M27" s="316">
        <v>29373666.584615171</v>
      </c>
      <c r="N27" s="315">
        <v>7.0640418454041551E-2</v>
      </c>
      <c r="O27" s="314">
        <v>188014288.852943</v>
      </c>
      <c r="P27" s="314">
        <v>11111907.63606897</v>
      </c>
      <c r="Q27" s="315">
        <v>6.2813782152803768E-2</v>
      </c>
    </row>
    <row r="28" spans="1:17">
      <c r="A28" s="329"/>
      <c r="B28" s="329"/>
      <c r="C28" s="163" t="s">
        <v>203</v>
      </c>
      <c r="D28" s="314">
        <v>17505378.725495603</v>
      </c>
      <c r="E28" s="314">
        <v>1077007.8652520552</v>
      </c>
      <c r="F28" s="319">
        <v>6.5557800856468423E-2</v>
      </c>
      <c r="G28" s="324">
        <v>10.105005478289486</v>
      </c>
      <c r="H28" s="324">
        <v>0.13314389871578669</v>
      </c>
      <c r="I28" s="325">
        <v>3.1292748873579233</v>
      </c>
      <c r="J28" s="325">
        <v>1.3289390134264334E-2</v>
      </c>
      <c r="K28" s="319">
        <v>4.264907569725588E-3</v>
      </c>
      <c r="L28" s="320">
        <v>54779142.039383039</v>
      </c>
      <c r="M28" s="320">
        <v>3588576.6958523765</v>
      </c>
      <c r="N28" s="319">
        <v>7.0102306387321275E-2</v>
      </c>
      <c r="O28" s="314">
        <v>17497883.15063766</v>
      </c>
      <c r="P28" s="314">
        <v>1984856.8125644252</v>
      </c>
      <c r="Q28" s="319">
        <v>0.12794774980127768</v>
      </c>
    </row>
    <row r="29" spans="1:17">
      <c r="A29" s="329"/>
      <c r="B29" s="329"/>
      <c r="C29" s="163" t="s">
        <v>290</v>
      </c>
      <c r="D29" s="314">
        <v>10227267.060115892</v>
      </c>
      <c r="E29" s="314">
        <v>-379302.65351043828</v>
      </c>
      <c r="F29" s="315">
        <v>-3.5761105027494952E-2</v>
      </c>
      <c r="G29" s="322">
        <v>5.9037048721420806</v>
      </c>
      <c r="H29" s="322">
        <v>-0.53437994577104853</v>
      </c>
      <c r="I29" s="323">
        <v>3.2896646198723913</v>
      </c>
      <c r="J29" s="323">
        <v>1.3556164919260372E-2</v>
      </c>
      <c r="K29" s="315">
        <v>4.1378864911400838E-3</v>
      </c>
      <c r="L29" s="316">
        <v>33644278.605649576</v>
      </c>
      <c r="M29" s="316">
        <v>-1103994.1112114564</v>
      </c>
      <c r="N29" s="315">
        <v>-3.1771193929756435E-2</v>
      </c>
      <c r="O29" s="314">
        <v>18668833.225133479</v>
      </c>
      <c r="P29" s="314">
        <v>-1387677.9784542434</v>
      </c>
      <c r="Q29" s="315">
        <v>-6.9188402926527656E-2</v>
      </c>
    </row>
    <row r="30" spans="1:17">
      <c r="A30" s="329"/>
      <c r="B30" s="329"/>
      <c r="C30" s="163" t="s">
        <v>208</v>
      </c>
      <c r="D30" s="314">
        <v>580972.76984560327</v>
      </c>
      <c r="E30" s="314">
        <v>-62070.681070892257</v>
      </c>
      <c r="F30" s="319">
        <v>-9.6526418210816436E-2</v>
      </c>
      <c r="G30" s="324">
        <v>0.33536738131100496</v>
      </c>
      <c r="H30" s="324">
        <v>-5.4953748930123947E-2</v>
      </c>
      <c r="I30" s="325">
        <v>3.0968731012925699</v>
      </c>
      <c r="J30" s="325">
        <v>3.6526123062437854E-2</v>
      </c>
      <c r="K30" s="319">
        <v>1.1935288162508207E-2</v>
      </c>
      <c r="L30" s="320">
        <v>1799198.9435182877</v>
      </c>
      <c r="M30" s="320">
        <v>-168737.13836468547</v>
      </c>
      <c r="N30" s="319">
        <v>-8.5743200664949101E-2</v>
      </c>
      <c r="O30" s="314">
        <v>2323891.0793824131</v>
      </c>
      <c r="P30" s="314">
        <v>-248282.72428356903</v>
      </c>
      <c r="Q30" s="319">
        <v>-9.6526418210816436E-2</v>
      </c>
    </row>
    <row r="31" spans="1:17">
      <c r="A31" s="329"/>
      <c r="B31" s="329" t="s">
        <v>312</v>
      </c>
      <c r="C31" s="163" t="s">
        <v>205</v>
      </c>
      <c r="D31" s="314">
        <v>1777767573.2779949</v>
      </c>
      <c r="E31" s="314">
        <v>58727728.793690443</v>
      </c>
      <c r="F31" s="315">
        <v>3.4163099233635391E-2</v>
      </c>
      <c r="G31" s="322">
        <v>83.190601913514712</v>
      </c>
      <c r="H31" s="322">
        <v>0.46752417114221601</v>
      </c>
      <c r="I31" s="323">
        <v>3.0386610161490388</v>
      </c>
      <c r="J31" s="323">
        <v>6.62033965183082E-2</v>
      </c>
      <c r="K31" s="315">
        <v>2.2272276005244666E-2</v>
      </c>
      <c r="L31" s="316">
        <v>5402033020.6937227</v>
      </c>
      <c r="M31" s="316">
        <v>292259936.50752544</v>
      </c>
      <c r="N31" s="315">
        <v>5.7196265214206066E-2</v>
      </c>
      <c r="O31" s="314">
        <v>2292458759.1278553</v>
      </c>
      <c r="P31" s="314">
        <v>9418238.2681965828</v>
      </c>
      <c r="Q31" s="315">
        <v>4.1253049090211628E-3</v>
      </c>
    </row>
    <row r="32" spans="1:17">
      <c r="A32" s="329"/>
      <c r="B32" s="329"/>
      <c r="C32" s="163" t="s">
        <v>203</v>
      </c>
      <c r="D32" s="314">
        <v>218256729.09168375</v>
      </c>
      <c r="E32" s="314">
        <v>-1908030.0196768641</v>
      </c>
      <c r="F32" s="319">
        <v>-8.6663734349590963E-3</v>
      </c>
      <c r="G32" s="324">
        <v>10.213319748730076</v>
      </c>
      <c r="H32" s="324">
        <v>-0.38137736811507494</v>
      </c>
      <c r="I32" s="325">
        <v>3.0888414397374113</v>
      </c>
      <c r="J32" s="325">
        <v>0.14005808636198802</v>
      </c>
      <c r="K32" s="319">
        <v>4.7496906207662171E-2</v>
      </c>
      <c r="L32" s="320">
        <v>674160429.31993461</v>
      </c>
      <c r="M32" s="320">
        <v>24942252.652444363</v>
      </c>
      <c r="N32" s="319">
        <v>3.8418906846502274E-2</v>
      </c>
      <c r="O32" s="314">
        <v>212214001.05781487</v>
      </c>
      <c r="P32" s="314">
        <v>11062426.924482465</v>
      </c>
      <c r="Q32" s="319">
        <v>5.4995477774137554E-2</v>
      </c>
    </row>
    <row r="33" spans="1:17">
      <c r="A33" s="329"/>
      <c r="B33" s="329"/>
      <c r="C33" s="163" t="s">
        <v>290</v>
      </c>
      <c r="D33" s="314">
        <v>132295347.63693795</v>
      </c>
      <c r="E33" s="314">
        <v>2145193.8763040006</v>
      </c>
      <c r="F33" s="315">
        <v>1.6482453645420506E-2</v>
      </c>
      <c r="G33" s="322">
        <v>6.1907584353005545</v>
      </c>
      <c r="H33" s="322">
        <v>-7.2285043457483766E-2</v>
      </c>
      <c r="I33" s="323">
        <v>3.258587286676661</v>
      </c>
      <c r="J33" s="323">
        <v>-5.7611315271119068E-2</v>
      </c>
      <c r="K33" s="315">
        <v>-1.7372697533037038E-2</v>
      </c>
      <c r="L33" s="316">
        <v>431095937.89619523</v>
      </c>
      <c r="M33" s="316">
        <v>-507820.04810768366</v>
      </c>
      <c r="N33" s="315">
        <v>-1.1765885694007701E-3</v>
      </c>
      <c r="O33" s="314">
        <v>251467649.10109216</v>
      </c>
      <c r="P33" s="314">
        <v>-6642176.5340423584</v>
      </c>
      <c r="Q33" s="315">
        <v>-2.5733915854221589E-2</v>
      </c>
    </row>
    <row r="34" spans="1:17">
      <c r="A34" s="329"/>
      <c r="B34" s="329"/>
      <c r="C34" s="163" t="s">
        <v>208</v>
      </c>
      <c r="D34" s="314">
        <v>7591482.0419448232</v>
      </c>
      <c r="E34" s="314">
        <v>-814439.23879133072</v>
      </c>
      <c r="F34" s="319">
        <v>-9.6888753961779386E-2</v>
      </c>
      <c r="G34" s="324">
        <v>0.35524326688023788</v>
      </c>
      <c r="H34" s="324">
        <v>-4.926375012331663E-2</v>
      </c>
      <c r="I34" s="325">
        <v>3.1047073483421026</v>
      </c>
      <c r="J34" s="325">
        <v>0.10494372330471657</v>
      </c>
      <c r="K34" s="319">
        <v>3.4983997548609737E-2</v>
      </c>
      <c r="L34" s="320">
        <v>23569330.080433201</v>
      </c>
      <c r="M34" s="320">
        <v>-1646446.8124467917</v>
      </c>
      <c r="N34" s="319">
        <v>-6.5294312344256492E-2</v>
      </c>
      <c r="O34" s="314">
        <v>30365928.167779293</v>
      </c>
      <c r="P34" s="314">
        <v>-3257756.9551653229</v>
      </c>
      <c r="Q34" s="319">
        <v>-9.6888753961779386E-2</v>
      </c>
    </row>
    <row r="35" spans="1:17">
      <c r="A35" s="329"/>
      <c r="B35" s="329" t="s">
        <v>313</v>
      </c>
      <c r="C35" s="163" t="s">
        <v>205</v>
      </c>
      <c r="D35" s="314">
        <v>581541696.34701884</v>
      </c>
      <c r="E35" s="314">
        <v>24081734.286726713</v>
      </c>
      <c r="F35" s="315">
        <v>4.319903836272667E-2</v>
      </c>
      <c r="G35" s="322">
        <v>83.489619947471695</v>
      </c>
      <c r="H35" s="322">
        <v>0.52738089123984366</v>
      </c>
      <c r="I35" s="323">
        <v>3.0321882443217505</v>
      </c>
      <c r="J35" s="323">
        <v>1.8511080203272634E-2</v>
      </c>
      <c r="K35" s="315">
        <v>6.142356727412525E-3</v>
      </c>
      <c r="L35" s="316">
        <v>1763343895.2463596</v>
      </c>
      <c r="M35" s="316">
        <v>83339537.674904108</v>
      </c>
      <c r="N35" s="315">
        <v>4.9606738994044206E-2</v>
      </c>
      <c r="O35" s="314">
        <v>749009200.85831225</v>
      </c>
      <c r="P35" s="314">
        <v>20364033.396386981</v>
      </c>
      <c r="Q35" s="315">
        <v>2.7947805469321369E-2</v>
      </c>
    </row>
    <row r="36" spans="1:17">
      <c r="A36" s="329"/>
      <c r="B36" s="329"/>
      <c r="C36" s="163" t="s">
        <v>203</v>
      </c>
      <c r="D36" s="314">
        <v>70309038.926157311</v>
      </c>
      <c r="E36" s="314">
        <v>954588.49351152778</v>
      </c>
      <c r="F36" s="319">
        <v>1.3763911148551097E-2</v>
      </c>
      <c r="G36" s="324">
        <v>10.093988059136629</v>
      </c>
      <c r="H36" s="324">
        <v>-0.22747157563520304</v>
      </c>
      <c r="I36" s="325">
        <v>3.1093918094618291</v>
      </c>
      <c r="J36" s="325">
        <v>5.1712953887431912E-2</v>
      </c>
      <c r="K36" s="319">
        <v>1.691248699749975E-2</v>
      </c>
      <c r="L36" s="320">
        <v>218618349.76812646</v>
      </c>
      <c r="M36" s="320">
        <v>6554713.1402428448</v>
      </c>
      <c r="N36" s="319">
        <v>3.0909180114385464E-2</v>
      </c>
      <c r="O36" s="314">
        <v>69558831.001657367</v>
      </c>
      <c r="P36" s="314">
        <v>5008911.0732212588</v>
      </c>
      <c r="Q36" s="319">
        <v>7.7597479265263794E-2</v>
      </c>
    </row>
    <row r="37" spans="1:17">
      <c r="A37" s="329"/>
      <c r="B37" s="329"/>
      <c r="C37" s="163" t="s">
        <v>290</v>
      </c>
      <c r="D37" s="314">
        <v>42033856.992972776</v>
      </c>
      <c r="E37" s="314">
        <v>-287855.26295994222</v>
      </c>
      <c r="F37" s="315">
        <v>-6.8015977524536536E-3</v>
      </c>
      <c r="G37" s="322">
        <v>6.034633057808362</v>
      </c>
      <c r="H37" s="322">
        <v>-0.26376368528545679</v>
      </c>
      <c r="I37" s="323">
        <v>3.2463473388845467</v>
      </c>
      <c r="J37" s="323">
        <v>-4.6596502011308605E-2</v>
      </c>
      <c r="K37" s="315">
        <v>-1.4150408954023305E-2</v>
      </c>
      <c r="L37" s="316">
        <v>136456499.79219076</v>
      </c>
      <c r="M37" s="316">
        <v>-2906521.917149514</v>
      </c>
      <c r="N37" s="315">
        <v>-2.0855761316738983E-2</v>
      </c>
      <c r="O37" s="314">
        <v>78324974.434177995</v>
      </c>
      <c r="P37" s="314">
        <v>-3020912.2632114142</v>
      </c>
      <c r="Q37" s="315">
        <v>-3.7136632051837509E-2</v>
      </c>
    </row>
    <row r="38" spans="1:17">
      <c r="A38" s="329"/>
      <c r="B38" s="329"/>
      <c r="C38" s="163" t="s">
        <v>208</v>
      </c>
      <c r="D38" s="314">
        <v>2391417.3824864891</v>
      </c>
      <c r="E38" s="314">
        <v>-302766.82682823669</v>
      </c>
      <c r="F38" s="319">
        <v>-0.11237792344764963</v>
      </c>
      <c r="G38" s="324">
        <v>0.34332624754809304</v>
      </c>
      <c r="H38" s="324">
        <v>-5.7627309024134765E-2</v>
      </c>
      <c r="I38" s="325">
        <v>3.0626640726289129</v>
      </c>
      <c r="J38" s="325">
        <v>8.7436410676865695E-2</v>
      </c>
      <c r="K38" s="319">
        <v>2.938814121521667E-2</v>
      </c>
      <c r="L38" s="320">
        <v>7324108.1000016453</v>
      </c>
      <c r="M38" s="320">
        <v>-691703.28594593145</v>
      </c>
      <c r="N38" s="319">
        <v>-8.6292360516185329E-2</v>
      </c>
      <c r="O38" s="314">
        <v>9565669.5299459565</v>
      </c>
      <c r="P38" s="314">
        <v>-1211067.3073129468</v>
      </c>
      <c r="Q38" s="319">
        <v>-0.11237792344764963</v>
      </c>
    </row>
    <row r="39" spans="1:17">
      <c r="A39" s="329" t="s">
        <v>106</v>
      </c>
      <c r="B39" s="329" t="s">
        <v>311</v>
      </c>
      <c r="C39" s="163" t="s">
        <v>205</v>
      </c>
      <c r="D39" s="314">
        <v>25030.819600804545</v>
      </c>
      <c r="E39" s="314">
        <v>-7257.9765501721959</v>
      </c>
      <c r="F39" s="315">
        <v>-0.224783126513456</v>
      </c>
      <c r="G39" s="322">
        <v>16.084798179324803</v>
      </c>
      <c r="H39" s="322">
        <v>-2.5151413649357508</v>
      </c>
      <c r="I39" s="323">
        <v>5.879591790340907</v>
      </c>
      <c r="J39" s="323">
        <v>0.26927607901768269</v>
      </c>
      <c r="K39" s="315">
        <v>4.799659999065764E-2</v>
      </c>
      <c r="L39" s="316">
        <v>147171.00143039465</v>
      </c>
      <c r="M39" s="316">
        <v>-33979.338915143016</v>
      </c>
      <c r="N39" s="315">
        <v>-0.18757535233071418</v>
      </c>
      <c r="O39" s="314">
        <v>66263.089064359665</v>
      </c>
      <c r="P39" s="314">
        <v>-11018.86316049099</v>
      </c>
      <c r="Q39" s="315">
        <v>-0.14258003121390847</v>
      </c>
    </row>
    <row r="40" spans="1:17">
      <c r="A40" s="329"/>
      <c r="B40" s="329"/>
      <c r="C40" s="163" t="s">
        <v>203</v>
      </c>
      <c r="D40" s="314">
        <v>60014.785755400415</v>
      </c>
      <c r="E40" s="314">
        <v>-470.34226437300822</v>
      </c>
      <c r="F40" s="319">
        <v>-7.776163823597213E-3</v>
      </c>
      <c r="G40" s="324">
        <v>38.565485751014123</v>
      </c>
      <c r="H40" s="324">
        <v>3.723067989935295</v>
      </c>
      <c r="I40" s="325">
        <v>5.502095388174121</v>
      </c>
      <c r="J40" s="325">
        <v>0.35759599748416715</v>
      </c>
      <c r="K40" s="319">
        <v>6.9510358603854017E-2</v>
      </c>
      <c r="L40" s="320">
        <v>330207.07592704654</v>
      </c>
      <c r="M40" s="320">
        <v>19041.371683518286</v>
      </c>
      <c r="N40" s="319">
        <v>6.1193670844316116E-2</v>
      </c>
      <c r="O40" s="314">
        <v>127416.12948513031</v>
      </c>
      <c r="P40" s="314">
        <v>-3637.3477414325171</v>
      </c>
      <c r="Q40" s="319">
        <v>-2.7754683190468404E-2</v>
      </c>
    </row>
    <row r="41" spans="1:17">
      <c r="A41" s="329"/>
      <c r="B41" s="329"/>
      <c r="C41" s="163" t="s">
        <v>290</v>
      </c>
      <c r="D41" s="314">
        <v>70507.473298858109</v>
      </c>
      <c r="E41" s="314">
        <v>-10258.220260534901</v>
      </c>
      <c r="F41" s="315">
        <v>-0.12701209893023788</v>
      </c>
      <c r="G41" s="322">
        <v>45.308084043313258</v>
      </c>
      <c r="H41" s="322">
        <v>-1.2169400062297271</v>
      </c>
      <c r="I41" s="323">
        <v>6.6630414289560358</v>
      </c>
      <c r="J41" s="323">
        <v>0.34452913682585784</v>
      </c>
      <c r="K41" s="315">
        <v>5.452693939599914E-2</v>
      </c>
      <c r="L41" s="316">
        <v>469794.21564130305</v>
      </c>
      <c r="M41" s="316">
        <v>-40524.811896140804</v>
      </c>
      <c r="N41" s="315">
        <v>-7.9410740555166462E-2</v>
      </c>
      <c r="O41" s="314">
        <v>212738.39058303833</v>
      </c>
      <c r="P41" s="314">
        <v>-30978.238331519446</v>
      </c>
      <c r="Q41" s="315">
        <v>-0.12710761046337876</v>
      </c>
    </row>
    <row r="42" spans="1:17">
      <c r="A42" s="329"/>
      <c r="B42" s="329"/>
      <c r="C42" s="163" t="s">
        <v>208</v>
      </c>
      <c r="D42" s="314">
        <v>64.786870777606964</v>
      </c>
      <c r="E42" s="314">
        <v>8.1621285080909729</v>
      </c>
      <c r="F42" s="319">
        <v>0.1441442058886874</v>
      </c>
      <c r="G42" s="324">
        <v>4.1632026347803205E-2</v>
      </c>
      <c r="H42" s="324">
        <v>9.0133812302312863E-3</v>
      </c>
      <c r="I42" s="325">
        <v>4.0621994311616945</v>
      </c>
      <c r="J42" s="325">
        <v>-0.48737861942169936</v>
      </c>
      <c r="K42" s="319">
        <v>-0.10712611455455801</v>
      </c>
      <c r="L42" s="320">
        <v>263.1771896195412</v>
      </c>
      <c r="M42" s="320">
        <v>5.5585050702095486</v>
      </c>
      <c r="N42" s="319">
        <v>2.157648262172205E-2</v>
      </c>
      <c r="O42" s="314">
        <v>259.14748311042786</v>
      </c>
      <c r="P42" s="314">
        <v>32.648514032363892</v>
      </c>
      <c r="Q42" s="319">
        <v>0.1441442058886874</v>
      </c>
    </row>
    <row r="43" spans="1:17">
      <c r="A43" s="329"/>
      <c r="B43" s="329" t="s">
        <v>312</v>
      </c>
      <c r="C43" s="163" t="s">
        <v>205</v>
      </c>
      <c r="D43" s="314">
        <v>332238.19417328358</v>
      </c>
      <c r="E43" s="314">
        <v>-137254.5808439774</v>
      </c>
      <c r="F43" s="315">
        <v>-0.29234652405232692</v>
      </c>
      <c r="G43" s="322">
        <v>17.405381062216541</v>
      </c>
      <c r="H43" s="322">
        <v>-3.2806048274626711</v>
      </c>
      <c r="I43" s="323">
        <v>5.7767001253954602</v>
      </c>
      <c r="J43" s="323">
        <v>0.57545717250332284</v>
      </c>
      <c r="K43" s="315">
        <v>0.11063839503658282</v>
      </c>
      <c r="L43" s="316">
        <v>1919240.4179419687</v>
      </c>
      <c r="M43" s="316">
        <v>-522705.56955033378</v>
      </c>
      <c r="N43" s="315">
        <v>-0.21405287923141725</v>
      </c>
      <c r="O43" s="314">
        <v>847831.84354903956</v>
      </c>
      <c r="P43" s="314">
        <v>-277203.44803529803</v>
      </c>
      <c r="Q43" s="315">
        <v>-0.24639533542536665</v>
      </c>
    </row>
    <row r="44" spans="1:17">
      <c r="A44" s="329"/>
      <c r="B44" s="329"/>
      <c r="C44" s="163" t="s">
        <v>203</v>
      </c>
      <c r="D44" s="314">
        <v>689104.68896932492</v>
      </c>
      <c r="E44" s="314">
        <v>-69547.724521305994</v>
      </c>
      <c r="F44" s="319">
        <v>-9.1672712410299187E-2</v>
      </c>
      <c r="G44" s="324">
        <v>36.10099595296861</v>
      </c>
      <c r="H44" s="324">
        <v>2.6745537248399671</v>
      </c>
      <c r="I44" s="325">
        <v>5.4485599926390362</v>
      </c>
      <c r="J44" s="325">
        <v>0.51659616969306477</v>
      </c>
      <c r="K44" s="319">
        <v>0.10474451724272592</v>
      </c>
      <c r="L44" s="320">
        <v>3754628.2390582305</v>
      </c>
      <c r="M44" s="320">
        <v>12981.981531790458</v>
      </c>
      <c r="N44" s="319">
        <v>3.4695908266787088E-3</v>
      </c>
      <c r="O44" s="314">
        <v>1469449.2062735884</v>
      </c>
      <c r="P44" s="314">
        <v>-169008.65124962619</v>
      </c>
      <c r="Q44" s="319">
        <v>-0.10315105174881288</v>
      </c>
    </row>
    <row r="45" spans="1:17">
      <c r="A45" s="329"/>
      <c r="B45" s="329"/>
      <c r="C45" s="163" t="s">
        <v>290</v>
      </c>
      <c r="D45" s="314">
        <v>886284.93699840433</v>
      </c>
      <c r="E45" s="314">
        <v>-154508.76764341269</v>
      </c>
      <c r="F45" s="315">
        <v>-0.14845282687080238</v>
      </c>
      <c r="G45" s="322">
        <v>46.430926150875024</v>
      </c>
      <c r="H45" s="322">
        <v>0.57325797377467325</v>
      </c>
      <c r="I45" s="323">
        <v>6.6887526650195692</v>
      </c>
      <c r="J45" s="323">
        <v>0.75255559577592912</v>
      </c>
      <c r="K45" s="315">
        <v>0.12677402501932367</v>
      </c>
      <c r="L45" s="316">
        <v>5928140.7343147779</v>
      </c>
      <c r="M45" s="316">
        <v>-250215.80486720707</v>
      </c>
      <c r="N45" s="315">
        <v>-4.0498764239387142E-2</v>
      </c>
      <c r="O45" s="314">
        <v>2674251.281404492</v>
      </c>
      <c r="P45" s="314">
        <v>-466160.09870473621</v>
      </c>
      <c r="Q45" s="315">
        <v>-0.14843918273169754</v>
      </c>
    </row>
    <row r="46" spans="1:17">
      <c r="A46" s="329"/>
      <c r="B46" s="329"/>
      <c r="C46" s="163" t="s">
        <v>208</v>
      </c>
      <c r="D46" s="314">
        <v>1196.7725850939751</v>
      </c>
      <c r="E46" s="314">
        <v>518.07283341884613</v>
      </c>
      <c r="F46" s="319">
        <v>0.76333140264184218</v>
      </c>
      <c r="G46" s="324">
        <v>6.2696833939298008E-2</v>
      </c>
      <c r="H46" s="324">
        <v>3.2793128848278584E-2</v>
      </c>
      <c r="I46" s="325">
        <v>3.794801548290399</v>
      </c>
      <c r="J46" s="325">
        <v>-5.681559102376621E-2</v>
      </c>
      <c r="K46" s="319">
        <v>-1.4751100373876473E-2</v>
      </c>
      <c r="L46" s="320">
        <v>4541.5144588661196</v>
      </c>
      <c r="M46" s="320">
        <v>1927.4228628659253</v>
      </c>
      <c r="N46" s="319">
        <v>0.7373203241290639</v>
      </c>
      <c r="O46" s="314">
        <v>4787.0903403759003</v>
      </c>
      <c r="P46" s="314">
        <v>2072.2913336753845</v>
      </c>
      <c r="Q46" s="319">
        <v>0.76333140264184218</v>
      </c>
    </row>
    <row r="47" spans="1:17">
      <c r="A47" s="329"/>
      <c r="B47" s="329" t="s">
        <v>313</v>
      </c>
      <c r="C47" s="163" t="s">
        <v>205</v>
      </c>
      <c r="D47" s="314">
        <v>97425.309097388585</v>
      </c>
      <c r="E47" s="314">
        <v>-30909.332256120193</v>
      </c>
      <c r="F47" s="315">
        <v>-0.24084948483221913</v>
      </c>
      <c r="G47" s="322">
        <v>17.19419551179173</v>
      </c>
      <c r="H47" s="322">
        <v>-1.8226961778895685</v>
      </c>
      <c r="I47" s="323">
        <v>5.7618633765530944</v>
      </c>
      <c r="J47" s="323">
        <v>0.31777908155329637</v>
      </c>
      <c r="K47" s="315">
        <v>5.8371447673057783E-2</v>
      </c>
      <c r="L47" s="316">
        <v>561351.32043760829</v>
      </c>
      <c r="M47" s="316">
        <v>-137313.28505946044</v>
      </c>
      <c r="N47" s="315">
        <v>-0.19653677026012811</v>
      </c>
      <c r="O47" s="314">
        <v>253713.89945771574</v>
      </c>
      <c r="P47" s="314">
        <v>-51597.001876099093</v>
      </c>
      <c r="Q47" s="315">
        <v>-0.16899822983944152</v>
      </c>
    </row>
    <row r="48" spans="1:17">
      <c r="A48" s="329"/>
      <c r="B48" s="329"/>
      <c r="C48" s="163" t="s">
        <v>203</v>
      </c>
      <c r="D48" s="314">
        <v>207641.52134894871</v>
      </c>
      <c r="E48" s="314">
        <v>-35766.723950243642</v>
      </c>
      <c r="F48" s="319">
        <v>-0.14694129981619944</v>
      </c>
      <c r="G48" s="324">
        <v>36.645805361221043</v>
      </c>
      <c r="H48" s="324">
        <v>0.57706983969102055</v>
      </c>
      <c r="I48" s="325">
        <v>5.4691984085448588</v>
      </c>
      <c r="J48" s="325">
        <v>0.58075869248199385</v>
      </c>
      <c r="K48" s="319">
        <v>0.11880246586117978</v>
      </c>
      <c r="L48" s="320">
        <v>1135632.6781095036</v>
      </c>
      <c r="M48" s="320">
        <v>-54253.855428240495</v>
      </c>
      <c r="N48" s="319">
        <v>-4.5595822710031132E-2</v>
      </c>
      <c r="O48" s="314">
        <v>440560.43529040844</v>
      </c>
      <c r="P48" s="314">
        <v>-86621.717671617516</v>
      </c>
      <c r="Q48" s="319">
        <v>-0.16431079311946484</v>
      </c>
    </row>
    <row r="49" spans="1:17">
      <c r="A49" s="329"/>
      <c r="B49" s="329"/>
      <c r="C49" s="163" t="s">
        <v>290</v>
      </c>
      <c r="D49" s="314">
        <v>261188.37637307495</v>
      </c>
      <c r="E49" s="314">
        <v>-41648.259802499379</v>
      </c>
      <c r="F49" s="315">
        <v>-0.13752715103582494</v>
      </c>
      <c r="G49" s="322">
        <v>46.096071445632909</v>
      </c>
      <c r="H49" s="322">
        <v>1.2211144653533026</v>
      </c>
      <c r="I49" s="323">
        <v>6.6750061761435893</v>
      </c>
      <c r="J49" s="323">
        <v>0.39436719037198742</v>
      </c>
      <c r="K49" s="315">
        <v>6.2790934372346799E-2</v>
      </c>
      <c r="L49" s="316">
        <v>1743434.0254271915</v>
      </c>
      <c r="M49" s="316">
        <v>-158573.55805705115</v>
      </c>
      <c r="N49" s="315">
        <v>-8.337167497858447E-2</v>
      </c>
      <c r="O49" s="314">
        <v>788137.09203802724</v>
      </c>
      <c r="P49" s="314">
        <v>-125657.53542595613</v>
      </c>
      <c r="Q49" s="315">
        <v>-0.13751179055920729</v>
      </c>
    </row>
    <row r="50" spans="1:17">
      <c r="A50" s="329"/>
      <c r="B50" s="329"/>
      <c r="C50" s="163" t="s">
        <v>208</v>
      </c>
      <c r="D50" s="314">
        <v>362.22538655996323</v>
      </c>
      <c r="E50" s="314">
        <v>96.22956919670105</v>
      </c>
      <c r="F50" s="319">
        <v>0.36177098629067289</v>
      </c>
      <c r="G50" s="324">
        <v>6.3927681354549432E-2</v>
      </c>
      <c r="H50" s="324">
        <v>2.4511872845204161E-2</v>
      </c>
      <c r="I50" s="325">
        <v>3.8649364752984678</v>
      </c>
      <c r="J50" s="325">
        <v>-0.11511715904564834</v>
      </c>
      <c r="K50" s="319">
        <v>-2.8923519535590081E-2</v>
      </c>
      <c r="L50" s="320">
        <v>1399.9781087946892</v>
      </c>
      <c r="M50" s="320">
        <v>341.30048917770387</v>
      </c>
      <c r="N50" s="319">
        <v>0.32238377656569484</v>
      </c>
      <c r="O50" s="314">
        <v>1448.9015462398529</v>
      </c>
      <c r="P50" s="314">
        <v>384.9182767868042</v>
      </c>
      <c r="Q50" s="319">
        <v>0.36177098629067289</v>
      </c>
    </row>
    <row r="51" spans="1:17">
      <c r="A51" s="329" t="s">
        <v>107</v>
      </c>
      <c r="B51" s="329" t="s">
        <v>311</v>
      </c>
      <c r="C51" s="163" t="s">
        <v>205</v>
      </c>
      <c r="D51" s="314">
        <v>247413.52031800666</v>
      </c>
      <c r="E51" s="314">
        <v>-33761.090132639016</v>
      </c>
      <c r="F51" s="315">
        <v>-0.12007161698749848</v>
      </c>
      <c r="G51" s="322">
        <v>31.169784585218693</v>
      </c>
      <c r="H51" s="322">
        <v>-2.9258842347863023</v>
      </c>
      <c r="I51" s="323">
        <v>4.581643341948892</v>
      </c>
      <c r="J51" s="323">
        <v>-1.346901658545363E-2</v>
      </c>
      <c r="K51" s="315">
        <v>-2.9311615330663426E-3</v>
      </c>
      <c r="L51" s="316">
        <v>1133560.508073132</v>
      </c>
      <c r="M51" s="316">
        <v>-158468.41931471042</v>
      </c>
      <c r="N51" s="315">
        <v>-0.12265082921563816</v>
      </c>
      <c r="O51" s="314">
        <v>621339.28575229645</v>
      </c>
      <c r="P51" s="314">
        <v>-100964.21654080402</v>
      </c>
      <c r="Q51" s="315">
        <v>-0.1397808763494465</v>
      </c>
    </row>
    <row r="52" spans="1:17">
      <c r="A52" s="329"/>
      <c r="B52" s="329"/>
      <c r="C52" s="163" t="s">
        <v>203</v>
      </c>
      <c r="D52" s="314">
        <v>344875.64289824996</v>
      </c>
      <c r="E52" s="314">
        <v>46430.283389700402</v>
      </c>
      <c r="F52" s="319">
        <v>0.15557381581056318</v>
      </c>
      <c r="G52" s="324">
        <v>43.448310682497898</v>
      </c>
      <c r="H52" s="324">
        <v>7.2583640782792855</v>
      </c>
      <c r="I52" s="325">
        <v>6.469739132627744</v>
      </c>
      <c r="J52" s="325">
        <v>5.5867042552860013E-2</v>
      </c>
      <c r="K52" s="319">
        <v>8.7103456022004557E-3</v>
      </c>
      <c r="L52" s="320">
        <v>2231255.4427489592</v>
      </c>
      <c r="M52" s="320">
        <v>317065.08098470815</v>
      </c>
      <c r="N52" s="319">
        <v>0.16563926311512661</v>
      </c>
      <c r="O52" s="314">
        <v>676200.61527478695</v>
      </c>
      <c r="P52" s="314">
        <v>52346.589654597454</v>
      </c>
      <c r="Q52" s="319">
        <v>8.39083944398024E-2</v>
      </c>
    </row>
    <row r="53" spans="1:17">
      <c r="A53" s="329"/>
      <c r="B53" s="329"/>
      <c r="C53" s="163" t="s">
        <v>290</v>
      </c>
      <c r="D53" s="314">
        <v>201208.90256014687</v>
      </c>
      <c r="E53" s="314">
        <v>-43512.283524667728</v>
      </c>
      <c r="F53" s="315">
        <v>-0.17780350046843674</v>
      </c>
      <c r="G53" s="322">
        <v>25.348809318775082</v>
      </c>
      <c r="H53" s="322">
        <v>-4.3264607940335438</v>
      </c>
      <c r="I53" s="323">
        <v>7.0210033225498956</v>
      </c>
      <c r="J53" s="323">
        <v>0.20630823435388024</v>
      </c>
      <c r="K53" s="315">
        <v>3.0274022782212858E-2</v>
      </c>
      <c r="L53" s="316">
        <v>1412688.3734014095</v>
      </c>
      <c r="M53" s="316">
        <v>-255011.89138827962</v>
      </c>
      <c r="N53" s="315">
        <v>-0.15291230491016247</v>
      </c>
      <c r="O53" s="314">
        <v>592743.00740635395</v>
      </c>
      <c r="P53" s="314">
        <v>-129298.38581437164</v>
      </c>
      <c r="Q53" s="315">
        <v>-0.1790733703474055</v>
      </c>
    </row>
    <row r="54" spans="1:17">
      <c r="A54" s="329"/>
      <c r="B54" s="329"/>
      <c r="C54" s="163" t="s">
        <v>208</v>
      </c>
      <c r="D54" s="314">
        <v>262.69840717315674</v>
      </c>
      <c r="E54" s="314">
        <v>-59.864377737045288</v>
      </c>
      <c r="F54" s="319">
        <v>-0.18558984649673979</v>
      </c>
      <c r="G54" s="324">
        <v>3.3095413508294952E-2</v>
      </c>
      <c r="H54" s="324">
        <v>-6.019049459502851E-3</v>
      </c>
      <c r="I54" s="325">
        <v>6.223259018861393</v>
      </c>
      <c r="J54" s="325">
        <v>-9.4826884163194514E-2</v>
      </c>
      <c r="K54" s="319">
        <v>-1.5008799440001138E-2</v>
      </c>
      <c r="L54" s="320">
        <v>1634.8402316808701</v>
      </c>
      <c r="M54" s="320">
        <v>-403.13915250062928</v>
      </c>
      <c r="N54" s="319">
        <v>-0.19781316515257069</v>
      </c>
      <c r="O54" s="314">
        <v>1050.793628692627</v>
      </c>
      <c r="P54" s="314">
        <v>-239.45751094818115</v>
      </c>
      <c r="Q54" s="319">
        <v>-0.18558984649673979</v>
      </c>
    </row>
    <row r="55" spans="1:17">
      <c r="A55" s="329"/>
      <c r="B55" s="329" t="s">
        <v>312</v>
      </c>
      <c r="C55" s="163" t="s">
        <v>205</v>
      </c>
      <c r="D55" s="314">
        <v>3372266.8444696353</v>
      </c>
      <c r="E55" s="314">
        <v>-154882.62279668357</v>
      </c>
      <c r="F55" s="315">
        <v>-4.3911556409522892E-2</v>
      </c>
      <c r="G55" s="322">
        <v>32.059367611276102</v>
      </c>
      <c r="H55" s="322">
        <v>-1.5985220007936292</v>
      </c>
      <c r="I55" s="323">
        <v>4.6476427431922813</v>
      </c>
      <c r="J55" s="323">
        <v>0.26146180999848312</v>
      </c>
      <c r="K55" s="315">
        <v>5.9610356704573896E-2</v>
      </c>
      <c r="L55" s="316">
        <v>15673091.527807234</v>
      </c>
      <c r="M55" s="316">
        <v>202375.78595904447</v>
      </c>
      <c r="N55" s="315">
        <v>1.3081216754026398E-2</v>
      </c>
      <c r="O55" s="314">
        <v>8594540.393345207</v>
      </c>
      <c r="P55" s="314">
        <v>-335628.6277801469</v>
      </c>
      <c r="Q55" s="315">
        <v>-3.7583681449497579E-2</v>
      </c>
    </row>
    <row r="56" spans="1:17">
      <c r="A56" s="329"/>
      <c r="B56" s="329"/>
      <c r="C56" s="163" t="s">
        <v>203</v>
      </c>
      <c r="D56" s="314">
        <v>4352012.6635786006</v>
      </c>
      <c r="E56" s="314">
        <v>531939.17522550048</v>
      </c>
      <c r="F56" s="319">
        <v>0.1392484141593906</v>
      </c>
      <c r="G56" s="324">
        <v>41.373586452509308</v>
      </c>
      <c r="H56" s="324">
        <v>4.920463902918577</v>
      </c>
      <c r="I56" s="325">
        <v>6.3225977244605476</v>
      </c>
      <c r="J56" s="325">
        <v>8.6681340403520046E-2</v>
      </c>
      <c r="K56" s="319">
        <v>1.3900337186228594E-2</v>
      </c>
      <c r="L56" s="320">
        <v>27516025.363565546</v>
      </c>
      <c r="M56" s="320">
        <v>3694366.5092425644</v>
      </c>
      <c r="N56" s="319">
        <v>0.15508435125508221</v>
      </c>
      <c r="O56" s="314">
        <v>8597326.1930116583</v>
      </c>
      <c r="P56" s="314">
        <v>718012.15720593743</v>
      </c>
      <c r="Q56" s="319">
        <v>9.112622671759206E-2</v>
      </c>
    </row>
    <row r="57" spans="1:17">
      <c r="A57" s="329"/>
      <c r="B57" s="329"/>
      <c r="C57" s="163" t="s">
        <v>290</v>
      </c>
      <c r="D57" s="314">
        <v>2790649.2660379624</v>
      </c>
      <c r="E57" s="314">
        <v>-337246.00666698674</v>
      </c>
      <c r="F57" s="315">
        <v>-0.1078188293610426</v>
      </c>
      <c r="G57" s="322">
        <v>26.530062661194737</v>
      </c>
      <c r="H57" s="322">
        <v>-3.3179363487289457</v>
      </c>
      <c r="I57" s="323">
        <v>6.8898879884717514</v>
      </c>
      <c r="J57" s="323">
        <v>0.28702749160444352</v>
      </c>
      <c r="K57" s="315">
        <v>4.3470173531702239E-2</v>
      </c>
      <c r="L57" s="316">
        <v>19227260.858112466</v>
      </c>
      <c r="M57" s="316">
        <v>-1425795.276369039</v>
      </c>
      <c r="N57" s="315">
        <v>-6.9035559051649945E-2</v>
      </c>
      <c r="O57" s="314">
        <v>8231985.6208726838</v>
      </c>
      <c r="P57" s="314">
        <v>-984729.98142672516</v>
      </c>
      <c r="Q57" s="315">
        <v>-0.10684174535894894</v>
      </c>
    </row>
    <row r="58" spans="1:17">
      <c r="A58" s="329"/>
      <c r="B58" s="329"/>
      <c r="C58" s="163" t="s">
        <v>208</v>
      </c>
      <c r="D58" s="314">
        <v>3890.2037514150143</v>
      </c>
      <c r="E58" s="314">
        <v>-405.18511512272835</v>
      </c>
      <c r="F58" s="319">
        <v>-9.4330252210511487E-2</v>
      </c>
      <c r="G58" s="324">
        <v>3.6983275019860984E-2</v>
      </c>
      <c r="H58" s="324">
        <v>-4.0055533959903675E-3</v>
      </c>
      <c r="I58" s="325">
        <v>6.3377573687392701</v>
      </c>
      <c r="J58" s="325">
        <v>0.53167405817641367</v>
      </c>
      <c r="K58" s="319">
        <v>9.1571896188460275E-2</v>
      </c>
      <c r="L58" s="320">
        <v>24655.167491427659</v>
      </c>
      <c r="M58" s="320">
        <v>-284.21811895463179</v>
      </c>
      <c r="N58" s="319">
        <v>-1.1396356084903371E-2</v>
      </c>
      <c r="O58" s="314">
        <v>15560.815005660057</v>
      </c>
      <c r="P58" s="314">
        <v>-1620.7404604909134</v>
      </c>
      <c r="Q58" s="319">
        <v>-9.4330252210511487E-2</v>
      </c>
    </row>
    <row r="59" spans="1:17">
      <c r="A59" s="329"/>
      <c r="B59" s="329" t="s">
        <v>313</v>
      </c>
      <c r="C59" s="163" t="s">
        <v>205</v>
      </c>
      <c r="D59" s="314">
        <v>956687.69211640628</v>
      </c>
      <c r="E59" s="314">
        <v>-87694.764659131528</v>
      </c>
      <c r="F59" s="315">
        <v>-8.3968056041350353E-2</v>
      </c>
      <c r="G59" s="322">
        <v>31.80834167184225</v>
      </c>
      <c r="H59" s="322">
        <v>-2.2239039887487522</v>
      </c>
      <c r="I59" s="323">
        <v>4.6320233026706852</v>
      </c>
      <c r="J59" s="323">
        <v>0.12631298588388784</v>
      </c>
      <c r="K59" s="315">
        <v>2.8033978441376298E-2</v>
      </c>
      <c r="L59" s="316">
        <v>4431399.6832614318</v>
      </c>
      <c r="M59" s="316">
        <v>-274285.12690325081</v>
      </c>
      <c r="N59" s="315">
        <v>-5.8288036272801658E-2</v>
      </c>
      <c r="O59" s="314">
        <v>2403652.338079364</v>
      </c>
      <c r="P59" s="314">
        <v>-258278.63900914788</v>
      </c>
      <c r="Q59" s="315">
        <v>-9.7026797926834399E-2</v>
      </c>
    </row>
    <row r="60" spans="1:17">
      <c r="A60" s="329"/>
      <c r="B60" s="329"/>
      <c r="C60" s="163" t="s">
        <v>203</v>
      </c>
      <c r="D60" s="314">
        <v>1285353.3970812182</v>
      </c>
      <c r="E60" s="314">
        <v>173246.75092821987</v>
      </c>
      <c r="F60" s="319">
        <v>0.15578249759365742</v>
      </c>
      <c r="G60" s="324">
        <v>42.735952767382088</v>
      </c>
      <c r="H60" s="324">
        <v>6.4968467415049176</v>
      </c>
      <c r="I60" s="325">
        <v>6.3950171372395737</v>
      </c>
      <c r="J60" s="325">
        <v>5.2908377403362294E-2</v>
      </c>
      <c r="K60" s="319">
        <v>8.3423951570216655E-3</v>
      </c>
      <c r="L60" s="320">
        <v>8219857.0017434927</v>
      </c>
      <c r="M60" s="320">
        <v>1166755.6993044922</v>
      </c>
      <c r="N60" s="319">
        <v>0.16542449190415312</v>
      </c>
      <c r="O60" s="314">
        <v>2524712.8227118757</v>
      </c>
      <c r="P60" s="314">
        <v>223745.69544025557</v>
      </c>
      <c r="Q60" s="319">
        <v>9.7239848752451674E-2</v>
      </c>
    </row>
    <row r="61" spans="1:17">
      <c r="A61" s="329"/>
      <c r="B61" s="329"/>
      <c r="C61" s="163" t="s">
        <v>290</v>
      </c>
      <c r="D61" s="314">
        <v>764497.73686749034</v>
      </c>
      <c r="E61" s="314">
        <v>-146498.83814653044</v>
      </c>
      <c r="F61" s="315">
        <v>-0.16081162340733909</v>
      </c>
      <c r="G61" s="322">
        <v>25.418331835999446</v>
      </c>
      <c r="H61" s="322">
        <v>-4.2674016189215607</v>
      </c>
      <c r="I61" s="323">
        <v>6.9668235301306414</v>
      </c>
      <c r="J61" s="323">
        <v>0.18349991144148081</v>
      </c>
      <c r="K61" s="315">
        <v>2.7051622737843246E-2</v>
      </c>
      <c r="L61" s="316">
        <v>5326120.8219400551</v>
      </c>
      <c r="M61" s="316">
        <v>-853463.76189748384</v>
      </c>
      <c r="N61" s="315">
        <v>-0.13811021603777135</v>
      </c>
      <c r="O61" s="314">
        <v>2255217.0854750392</v>
      </c>
      <c r="P61" s="314">
        <v>-428267.04465784784</v>
      </c>
      <c r="Q61" s="315">
        <v>-0.15959365656343194</v>
      </c>
    </row>
    <row r="62" spans="1:17">
      <c r="A62" s="329"/>
      <c r="B62" s="329"/>
      <c r="C62" s="163" t="s">
        <v>208</v>
      </c>
      <c r="D62" s="314">
        <v>1124.0756551027298</v>
      </c>
      <c r="E62" s="314">
        <v>-192.89666330211639</v>
      </c>
      <c r="F62" s="319">
        <v>-0.14646979333305823</v>
      </c>
      <c r="G62" s="324">
        <v>3.737372477679686E-2</v>
      </c>
      <c r="H62" s="324">
        <v>-5.541133834031535E-3</v>
      </c>
      <c r="I62" s="325">
        <v>6.4067581757345868</v>
      </c>
      <c r="J62" s="325">
        <v>9.9035679950478794E-2</v>
      </c>
      <c r="K62" s="319">
        <v>1.5700703386471306E-2</v>
      </c>
      <c r="L62" s="320">
        <v>7201.6808934736255</v>
      </c>
      <c r="M62" s="320">
        <v>-1105.415025653574</v>
      </c>
      <c r="N62" s="319">
        <v>-0.13306876872678708</v>
      </c>
      <c r="O62" s="314">
        <v>4496.3026204109192</v>
      </c>
      <c r="P62" s="314">
        <v>-771.58665320846558</v>
      </c>
      <c r="Q62" s="319">
        <v>-0.14646979333305823</v>
      </c>
    </row>
    <row r="63" spans="1:17">
      <c r="A63" s="329" t="s">
        <v>288</v>
      </c>
      <c r="B63" s="329" t="s">
        <v>311</v>
      </c>
      <c r="C63" s="163" t="s">
        <v>205</v>
      </c>
      <c r="D63" s="314">
        <v>109638542.47390305</v>
      </c>
      <c r="E63" s="314">
        <v>8579394.7222961783</v>
      </c>
      <c r="F63" s="315">
        <v>8.4894786005750414E-2</v>
      </c>
      <c r="G63" s="322">
        <v>81.105435683902414</v>
      </c>
      <c r="H63" s="322">
        <v>-6.9373978821218429E-2</v>
      </c>
      <c r="I63" s="323">
        <v>2.3935439784966568</v>
      </c>
      <c r="J63" s="323">
        <v>4.0222249955511824E-2</v>
      </c>
      <c r="K63" s="315">
        <v>1.7091691912625193E-2</v>
      </c>
      <c r="L63" s="316">
        <v>262424673.1495606</v>
      </c>
      <c r="M63" s="316">
        <v>24599984.877854168</v>
      </c>
      <c r="N63" s="315">
        <v>0.10343747344577423</v>
      </c>
      <c r="O63" s="314">
        <v>87840990.903552473</v>
      </c>
      <c r="P63" s="314">
        <v>7838216.5016192347</v>
      </c>
      <c r="Q63" s="315">
        <v>9.7974308518853401E-2</v>
      </c>
    </row>
    <row r="64" spans="1:17">
      <c r="A64" s="329"/>
      <c r="B64" s="329"/>
      <c r="C64" s="163" t="s">
        <v>203</v>
      </c>
      <c r="D64" s="314">
        <v>20735659.335256148</v>
      </c>
      <c r="E64" s="314">
        <v>1762264.3288822025</v>
      </c>
      <c r="F64" s="319">
        <v>9.2880811699233859E-2</v>
      </c>
      <c r="G64" s="324">
        <v>15.339265249528799</v>
      </c>
      <c r="H64" s="324">
        <v>9.9064213165048542E-2</v>
      </c>
      <c r="I64" s="325">
        <v>2.5640201033385273</v>
      </c>
      <c r="J64" s="325">
        <v>4.7784993095599582E-2</v>
      </c>
      <c r="K64" s="319">
        <v>1.8990670983438516E-2</v>
      </c>
      <c r="L64" s="320">
        <v>53166647.391575962</v>
      </c>
      <c r="M64" s="320">
        <v>5425124.7160300016</v>
      </c>
      <c r="N64" s="319">
        <v>0.11363535161832711</v>
      </c>
      <c r="O64" s="314">
        <v>12971420.440054059</v>
      </c>
      <c r="P64" s="314">
        <v>1586290.2901848368</v>
      </c>
      <c r="Q64" s="319">
        <v>0.13933000934583589</v>
      </c>
    </row>
    <row r="65" spans="1:18">
      <c r="A65" s="329"/>
      <c r="B65" s="329"/>
      <c r="C65" s="163" t="s">
        <v>290</v>
      </c>
      <c r="D65" s="314">
        <v>4304538.7817002414</v>
      </c>
      <c r="E65" s="314">
        <v>309300.97422748012</v>
      </c>
      <c r="F65" s="315">
        <v>7.7417412712944972E-2</v>
      </c>
      <c r="G65" s="322">
        <v>3.1842952800211934</v>
      </c>
      <c r="H65" s="322">
        <v>-2.4841901464309757E-2</v>
      </c>
      <c r="I65" s="323">
        <v>3.4295123680073778</v>
      </c>
      <c r="J65" s="323">
        <v>-0.13118186986657987</v>
      </c>
      <c r="K65" s="315">
        <v>-3.6841655335423239E-2</v>
      </c>
      <c r="L65" s="316">
        <v>14762468.990408387</v>
      </c>
      <c r="M65" s="316">
        <v>536648.75040394254</v>
      </c>
      <c r="N65" s="315">
        <v>3.7723571741391196E-2</v>
      </c>
      <c r="O65" s="314">
        <v>4660607.0217311382</v>
      </c>
      <c r="P65" s="314">
        <v>33721.381132326089</v>
      </c>
      <c r="Q65" s="315">
        <v>7.2881380158688908E-3</v>
      </c>
    </row>
    <row r="66" spans="1:18">
      <c r="A66" s="329"/>
      <c r="B66" s="329"/>
      <c r="C66" s="163" t="s">
        <v>208</v>
      </c>
      <c r="D66" s="314">
        <v>445154.40513536322</v>
      </c>
      <c r="E66" s="314">
        <v>-22312.941909948946</v>
      </c>
      <c r="F66" s="319">
        <v>-4.7731551842028715E-2</v>
      </c>
      <c r="G66" s="324">
        <v>0.32930428625230834</v>
      </c>
      <c r="H66" s="324">
        <v>-4.6184462309181773E-2</v>
      </c>
      <c r="I66" s="325">
        <v>2.9095841410096215</v>
      </c>
      <c r="J66" s="325">
        <v>0.31528453025794079</v>
      </c>
      <c r="K66" s="319">
        <v>0.12152972962386147</v>
      </c>
      <c r="L66" s="320">
        <v>1295214.1974824248</v>
      </c>
      <c r="M66" s="320">
        <v>82463.841003650567</v>
      </c>
      <c r="N66" s="319">
        <v>6.7997375191943613E-2</v>
      </c>
      <c r="O66" s="314">
        <v>1780617.6205414529</v>
      </c>
      <c r="P66" s="314">
        <v>-89251.767639795784</v>
      </c>
      <c r="Q66" s="319">
        <v>-4.7731551842028715E-2</v>
      </c>
    </row>
    <row r="67" spans="1:18">
      <c r="A67" s="329"/>
      <c r="B67" s="329" t="s">
        <v>312</v>
      </c>
      <c r="C67" s="163" t="s">
        <v>205</v>
      </c>
      <c r="D67" s="314">
        <v>1326039626.8053212</v>
      </c>
      <c r="E67" s="314">
        <v>102064071.58915448</v>
      </c>
      <c r="F67" s="315">
        <v>8.3387344750630185E-2</v>
      </c>
      <c r="G67" s="322">
        <v>80.772479411849631</v>
      </c>
      <c r="H67" s="322">
        <v>0.70531498439368079</v>
      </c>
      <c r="I67" s="323">
        <v>2.3586915130238788</v>
      </c>
      <c r="J67" s="323">
        <v>5.2309490474533149E-2</v>
      </c>
      <c r="K67" s="315">
        <v>2.2680323538384662E-2</v>
      </c>
      <c r="L67" s="316">
        <v>3127718413.6790628</v>
      </c>
      <c r="M67" s="316">
        <v>304763197.08864164</v>
      </c>
      <c r="N67" s="315">
        <v>0.10795892024696591</v>
      </c>
      <c r="O67" s="314">
        <v>1045591799.9099873</v>
      </c>
      <c r="P67" s="314">
        <v>98378937.553723097</v>
      </c>
      <c r="Q67" s="315">
        <v>0.10386148822873666</v>
      </c>
    </row>
    <row r="68" spans="1:18">
      <c r="A68" s="329"/>
      <c r="B68" s="329"/>
      <c r="C68" s="163" t="s">
        <v>203</v>
      </c>
      <c r="D68" s="314">
        <v>256794025.44201192</v>
      </c>
      <c r="E68" s="314">
        <v>5629818.636128366</v>
      </c>
      <c r="F68" s="319">
        <v>2.2414892264005854E-2</v>
      </c>
      <c r="G68" s="324">
        <v>15.641983628401823</v>
      </c>
      <c r="H68" s="324">
        <v>-0.78808783741809485</v>
      </c>
      <c r="I68" s="325">
        <v>2.514289094712026</v>
      </c>
      <c r="J68" s="325">
        <v>0.13092386301553383</v>
      </c>
      <c r="K68" s="319">
        <v>5.4932354166441169E-2</v>
      </c>
      <c r="L68" s="320">
        <v>645654417.75605309</v>
      </c>
      <c r="M68" s="320">
        <v>47038379.808282733</v>
      </c>
      <c r="N68" s="319">
        <v>7.8578549230895925E-2</v>
      </c>
      <c r="O68" s="314">
        <v>155683858.58472145</v>
      </c>
      <c r="P68" s="314">
        <v>8233325.3495879471</v>
      </c>
      <c r="Q68" s="319">
        <v>5.5837881145255612E-2</v>
      </c>
    </row>
    <row r="69" spans="1:18">
      <c r="A69" s="329"/>
      <c r="B69" s="329"/>
      <c r="C69" s="163" t="s">
        <v>290</v>
      </c>
      <c r="D69" s="314">
        <v>52861312.686640084</v>
      </c>
      <c r="E69" s="314">
        <v>5123482.4936691448</v>
      </c>
      <c r="F69" s="315">
        <v>0.10732541619421031</v>
      </c>
      <c r="G69" s="322">
        <v>3.2199183224649075</v>
      </c>
      <c r="H69" s="322">
        <v>9.711682272782296E-2</v>
      </c>
      <c r="I69" s="323">
        <v>3.4283605594502156</v>
      </c>
      <c r="J69" s="323">
        <v>-0.21921083153585696</v>
      </c>
      <c r="K69" s="315">
        <v>-6.0097749444349112E-2</v>
      </c>
      <c r="L69" s="316">
        <v>181227639.53564218</v>
      </c>
      <c r="M69" s="316">
        <v>7100495.8560102284</v>
      </c>
      <c r="N69" s="315">
        <v>4.0777650778411001E-2</v>
      </c>
      <c r="O69" s="314">
        <v>58543903.50468868</v>
      </c>
      <c r="P69" s="314">
        <v>2163289.2774293721</v>
      </c>
      <c r="Q69" s="315">
        <v>3.8369381161928694E-2</v>
      </c>
    </row>
    <row r="70" spans="1:18">
      <c r="A70" s="329"/>
      <c r="B70" s="329"/>
      <c r="C70" s="163" t="s">
        <v>208</v>
      </c>
      <c r="D70" s="314">
        <v>5231106.4112870973</v>
      </c>
      <c r="E70" s="314">
        <v>-574626.67823479138</v>
      </c>
      <c r="F70" s="319">
        <v>-9.8975731294273603E-2</v>
      </c>
      <c r="G70" s="324">
        <v>0.31864012686018633</v>
      </c>
      <c r="H70" s="324">
        <v>-6.1145714384473027E-2</v>
      </c>
      <c r="I70" s="325">
        <v>2.8859212820142641</v>
      </c>
      <c r="J70" s="325">
        <v>0.2959075801974782</v>
      </c>
      <c r="K70" s="319">
        <v>0.11424942655319215</v>
      </c>
      <c r="L70" s="320">
        <v>15096561.320814697</v>
      </c>
      <c r="M70" s="320">
        <v>59633.069861905649</v>
      </c>
      <c r="N70" s="319">
        <v>3.9657747158650634E-3</v>
      </c>
      <c r="O70" s="314">
        <v>20924425.645148389</v>
      </c>
      <c r="P70" s="314">
        <v>-2298464.7129391655</v>
      </c>
      <c r="Q70" s="319">
        <v>-9.8974101737456938E-2</v>
      </c>
    </row>
    <row r="71" spans="1:18">
      <c r="A71" s="329"/>
      <c r="B71" s="329" t="s">
        <v>313</v>
      </c>
      <c r="C71" s="163" t="s">
        <v>205</v>
      </c>
      <c r="D71" s="314">
        <v>444226790.83815229</v>
      </c>
      <c r="E71" s="314">
        <v>28290657.634207487</v>
      </c>
      <c r="F71" s="315">
        <v>6.8016830892486585E-2</v>
      </c>
      <c r="G71" s="322">
        <v>81.104483997115565</v>
      </c>
      <c r="H71" s="322">
        <v>-0.16865376548952327</v>
      </c>
      <c r="I71" s="323">
        <v>2.3552595241390049</v>
      </c>
      <c r="J71" s="323">
        <v>3.2502023533169666E-2</v>
      </c>
      <c r="K71" s="315">
        <v>1.399286129726943E-2</v>
      </c>
      <c r="L71" s="316">
        <v>1046269379.9992639</v>
      </c>
      <c r="M71" s="316">
        <v>80150606.82681334</v>
      </c>
      <c r="N71" s="315">
        <v>8.2961442270314517E-2</v>
      </c>
      <c r="O71" s="314">
        <v>345508307.39665347</v>
      </c>
      <c r="P71" s="314">
        <v>26827061.756313682</v>
      </c>
      <c r="Q71" s="315">
        <v>8.4181488943313634E-2</v>
      </c>
    </row>
    <row r="72" spans="1:18">
      <c r="A72" s="329"/>
      <c r="B72" s="329"/>
      <c r="C72" s="163" t="s">
        <v>203</v>
      </c>
      <c r="D72" s="314">
        <v>84476828.623790562</v>
      </c>
      <c r="E72" s="314">
        <v>5604375.2436628491</v>
      </c>
      <c r="F72" s="319">
        <v>7.1056179990400772E-2</v>
      </c>
      <c r="G72" s="324">
        <v>15.423314704451322</v>
      </c>
      <c r="H72" s="324">
        <v>1.1785727971016513E-2</v>
      </c>
      <c r="I72" s="325">
        <v>2.5178858304061409</v>
      </c>
      <c r="J72" s="325">
        <v>1.9610800970172093E-2</v>
      </c>
      <c r="K72" s="319">
        <v>7.8497366139065917E-3</v>
      </c>
      <c r="L72" s="320">
        <v>212703009.78949016</v>
      </c>
      <c r="M72" s="320">
        <v>15657928.999564528</v>
      </c>
      <c r="N72" s="319">
        <v>7.9463688902022434E-2</v>
      </c>
      <c r="O72" s="314">
        <v>51078682.252063625</v>
      </c>
      <c r="P72" s="314">
        <v>4694980.3825888634</v>
      </c>
      <c r="Q72" s="319">
        <v>0.10122047601549118</v>
      </c>
    </row>
    <row r="73" spans="1:18">
      <c r="A73" s="329"/>
      <c r="B73" s="329"/>
      <c r="C73" s="163" t="s">
        <v>290</v>
      </c>
      <c r="D73" s="314">
        <v>17106441.317611445</v>
      </c>
      <c r="E73" s="314">
        <v>2020957.2654120494</v>
      </c>
      <c r="F73" s="315">
        <v>0.13396701480834505</v>
      </c>
      <c r="G73" s="322">
        <v>3.1231999616099171</v>
      </c>
      <c r="H73" s="322">
        <v>0.1755247641083324</v>
      </c>
      <c r="I73" s="323">
        <v>3.4706183739484491</v>
      </c>
      <c r="J73" s="323">
        <v>-0.2572538464528491</v>
      </c>
      <c r="K73" s="315">
        <v>-6.9008225401340662E-2</v>
      </c>
      <c r="L73" s="316">
        <v>59369929.549773194</v>
      </c>
      <c r="M73" s="316">
        <v>3133172.6202722639</v>
      </c>
      <c r="N73" s="315">
        <v>5.5713963452765358E-2</v>
      </c>
      <c r="O73" s="314">
        <v>18835544.036622744</v>
      </c>
      <c r="P73" s="314">
        <v>817083.97405138612</v>
      </c>
      <c r="Q73" s="315">
        <v>4.534704803928636E-2</v>
      </c>
    </row>
    <row r="74" spans="1:18">
      <c r="A74" s="329"/>
      <c r="B74" s="329"/>
      <c r="C74" s="163" t="s">
        <v>208</v>
      </c>
      <c r="D74" s="314">
        <v>1700157.0722534955</v>
      </c>
      <c r="E74" s="314">
        <v>-179027.11304834113</v>
      </c>
      <c r="F74" s="319">
        <v>-9.5268528997111371E-2</v>
      </c>
      <c r="G74" s="324">
        <v>0.31040532652026581</v>
      </c>
      <c r="H74" s="324">
        <v>-5.6783727233952475E-2</v>
      </c>
      <c r="I74" s="325">
        <v>2.8996547562194563</v>
      </c>
      <c r="J74" s="325">
        <v>0.32778211628734466</v>
      </c>
      <c r="K74" s="319">
        <v>0.12744881344357586</v>
      </c>
      <c r="L74" s="320">
        <v>4929868.5408799937</v>
      </c>
      <c r="M74" s="320">
        <v>96846.149309084751</v>
      </c>
      <c r="N74" s="319">
        <v>2.0038423467267696E-2</v>
      </c>
      <c r="O74" s="314">
        <v>6800628.2890139818</v>
      </c>
      <c r="P74" s="314">
        <v>-716108.4521933645</v>
      </c>
      <c r="Q74" s="319">
        <v>-9.5268528997111371E-2</v>
      </c>
      <c r="R74" s="236"/>
    </row>
    <row r="75" spans="1:18">
      <c r="A75" s="329"/>
      <c r="B75" s="329"/>
      <c r="C75" s="163"/>
    </row>
    <row r="76" spans="1:18">
      <c r="A76" s="329"/>
      <c r="B76" s="329"/>
      <c r="C76" s="163"/>
    </row>
    <row r="77" spans="1:18">
      <c r="A77" s="329"/>
      <c r="B77" s="329"/>
      <c r="C77" s="163"/>
    </row>
    <row r="78" spans="1:18">
      <c r="A78" s="329"/>
      <c r="B78" s="329"/>
      <c r="C78" s="163"/>
    </row>
    <row r="79" spans="1:18">
      <c r="A79" s="329"/>
      <c r="B79" s="329"/>
      <c r="C79" s="163"/>
    </row>
    <row r="80" spans="1:18">
      <c r="A80" s="329"/>
      <c r="B80" s="329"/>
      <c r="C80" s="163"/>
    </row>
    <row r="81" spans="1:3">
      <c r="A81" s="329"/>
      <c r="B81" s="329"/>
      <c r="C81" s="163"/>
    </row>
    <row r="82" spans="1:3">
      <c r="A82" s="329"/>
      <c r="B82" s="329"/>
      <c r="C82" s="163"/>
    </row>
    <row r="83" spans="1:3">
      <c r="A83" s="329"/>
      <c r="B83" s="329"/>
      <c r="C83" s="163"/>
    </row>
    <row r="84" spans="1:3">
      <c r="A84" s="329"/>
      <c r="B84" s="329"/>
      <c r="C84" s="163"/>
    </row>
    <row r="85" spans="1:3">
      <c r="A85" s="329"/>
      <c r="B85" s="329"/>
      <c r="C85" s="163"/>
    </row>
    <row r="86" spans="1:3">
      <c r="A86" s="329"/>
      <c r="B86" s="329"/>
      <c r="C86" s="163"/>
    </row>
  </sheetData>
  <mergeCells count="36">
    <mergeCell ref="A75:A86"/>
    <mergeCell ref="B75:B78"/>
    <mergeCell ref="B79:B82"/>
    <mergeCell ref="B83:B86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R23"/>
  <sheetViews>
    <sheetView zoomScale="90" zoomScaleNormal="90" workbookViewId="0">
      <selection activeCell="D3" sqref="D3:Q128"/>
    </sheetView>
  </sheetViews>
  <sheetFormatPr defaultRowHeight="14.5"/>
  <cols>
    <col min="1" max="1" width="28.6328125" bestFit="1" customWidth="1"/>
    <col min="2" max="2" width="9" bestFit="1" customWidth="1"/>
    <col min="3" max="3" width="26.453125" bestFit="1" customWidth="1"/>
    <col min="4" max="4" width="12.54296875" bestFit="1" customWidth="1"/>
    <col min="5" max="5" width="11.63281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3" width="13.6328125" bestFit="1" customWidth="1"/>
    <col min="14" max="14" width="8.54296875" bestFit="1" customWidth="1"/>
    <col min="15" max="15" width="12.54296875" bestFit="1" customWidth="1"/>
    <col min="16" max="16" width="11.6328125" bestFit="1" customWidth="1"/>
    <col min="17" max="17" width="8.54296875" bestFit="1" customWidth="1"/>
  </cols>
  <sheetData>
    <row r="1" spans="1:17">
      <c r="A1" s="331" t="s">
        <v>0</v>
      </c>
      <c r="B1" s="331" t="s">
        <v>1</v>
      </c>
      <c r="C1" s="331" t="s">
        <v>2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62" t="s">
        <v>8</v>
      </c>
      <c r="E2" s="162" t="s">
        <v>9</v>
      </c>
      <c r="F2" s="162" t="s">
        <v>10</v>
      </c>
      <c r="G2" s="162" t="s">
        <v>8</v>
      </c>
      <c r="H2" s="162" t="s">
        <v>9</v>
      </c>
      <c r="I2" s="162" t="s">
        <v>8</v>
      </c>
      <c r="J2" s="162" t="s">
        <v>9</v>
      </c>
      <c r="K2" s="162" t="s">
        <v>10</v>
      </c>
      <c r="L2" s="162" t="s">
        <v>8</v>
      </c>
      <c r="M2" s="162" t="s">
        <v>9</v>
      </c>
      <c r="N2" s="162" t="s">
        <v>10</v>
      </c>
      <c r="O2" s="162" t="s">
        <v>8</v>
      </c>
      <c r="P2" s="162" t="s">
        <v>9</v>
      </c>
      <c r="Q2" s="162" t="s">
        <v>10</v>
      </c>
    </row>
    <row r="3" spans="1:17">
      <c r="A3" s="329" t="s">
        <v>513</v>
      </c>
      <c r="B3" s="163" t="s">
        <v>311</v>
      </c>
      <c r="C3" s="230" t="s">
        <v>361</v>
      </c>
      <c r="D3" s="314">
        <v>281994.35255742387</v>
      </c>
      <c r="E3" s="314">
        <v>-102273.15289571055</v>
      </c>
      <c r="F3" s="315">
        <v>-0.26615092726903461</v>
      </c>
      <c r="G3" s="322">
        <v>9.1152821444660997E-2</v>
      </c>
      <c r="H3" s="322">
        <v>-4.1243079021887868E-2</v>
      </c>
      <c r="I3" s="323">
        <v>3.7874776880231753</v>
      </c>
      <c r="J3" s="323">
        <v>0.1947781512832143</v>
      </c>
      <c r="K3" s="315">
        <v>5.4214984941367311E-2</v>
      </c>
      <c r="L3" s="316">
        <v>1068047.3184597839</v>
      </c>
      <c r="M3" s="316">
        <v>-312510.37036591256</v>
      </c>
      <c r="N3" s="315">
        <v>-0.22636531084168901</v>
      </c>
      <c r="O3" s="314">
        <v>436573.35537385941</v>
      </c>
      <c r="P3" s="314">
        <v>-90050.678122302284</v>
      </c>
      <c r="Q3" s="315">
        <v>-0.17099614220883944</v>
      </c>
    </row>
    <row r="4" spans="1:17">
      <c r="A4" s="329"/>
      <c r="B4" s="163" t="s">
        <v>312</v>
      </c>
      <c r="C4" s="230" t="s">
        <v>361</v>
      </c>
      <c r="D4" s="314">
        <v>3596043.2866530162</v>
      </c>
      <c r="E4" s="314">
        <v>-1121935.5556166074</v>
      </c>
      <c r="F4" s="319">
        <v>-0.23780003961969673</v>
      </c>
      <c r="G4" s="324">
        <v>9.4854722546851331E-2</v>
      </c>
      <c r="H4" s="324">
        <v>-3.5494163982979485E-2</v>
      </c>
      <c r="I4" s="325">
        <v>3.844546908378347</v>
      </c>
      <c r="J4" s="325">
        <v>0.24875358575419693</v>
      </c>
      <c r="K4" s="319">
        <v>6.9179055478266666E-2</v>
      </c>
      <c r="L4" s="320">
        <v>13825157.100096563</v>
      </c>
      <c r="M4" s="320">
        <v>-3139719.7172185685</v>
      </c>
      <c r="N4" s="319">
        <v>-0.18507176627501512</v>
      </c>
      <c r="O4" s="314">
        <v>5593858.4447415741</v>
      </c>
      <c r="P4" s="314">
        <v>-1250346.3813011302</v>
      </c>
      <c r="Q4" s="319">
        <v>-0.18268687350551957</v>
      </c>
    </row>
    <row r="5" spans="1:17">
      <c r="A5" s="329"/>
      <c r="B5" s="163" t="s">
        <v>313</v>
      </c>
      <c r="C5" s="230" t="s">
        <v>361</v>
      </c>
      <c r="D5" s="314">
        <v>1117068.6943530571</v>
      </c>
      <c r="E5" s="314">
        <v>-715515.44162147259</v>
      </c>
      <c r="F5" s="315">
        <v>-0.39044070478159876</v>
      </c>
      <c r="G5" s="322">
        <v>8.9520214624481634E-2</v>
      </c>
      <c r="H5" s="322">
        <v>-6.480740176629711E-2</v>
      </c>
      <c r="I5" s="323">
        <v>3.8134756153468938</v>
      </c>
      <c r="J5" s="323">
        <v>0.41817440140110262</v>
      </c>
      <c r="K5" s="315">
        <v>0.12316268132073278</v>
      </c>
      <c r="L5" s="316">
        <v>4259914.2265827758</v>
      </c>
      <c r="M5" s="316">
        <v>-1962260.9149493435</v>
      </c>
      <c r="N5" s="315">
        <v>-0.31536574755852431</v>
      </c>
      <c r="O5" s="314">
        <v>1729944.7185491675</v>
      </c>
      <c r="P5" s="314">
        <v>-515472.21098638908</v>
      </c>
      <c r="Q5" s="315">
        <v>-0.22956636881374617</v>
      </c>
    </row>
    <row r="6" spans="1:17">
      <c r="A6" s="329" t="s">
        <v>514</v>
      </c>
      <c r="B6" s="163" t="s">
        <v>311</v>
      </c>
      <c r="C6" s="230" t="s">
        <v>361</v>
      </c>
      <c r="D6" s="314">
        <v>266948.36480861274</v>
      </c>
      <c r="E6" s="314">
        <v>-100577.00212783826</v>
      </c>
      <c r="F6" s="319">
        <v>-0.2736600277858619</v>
      </c>
      <c r="G6" s="324">
        <v>8.6511273627254387E-2</v>
      </c>
      <c r="H6" s="324">
        <v>-4.0477086721744826E-2</v>
      </c>
      <c r="I6" s="325">
        <v>3.6800770806014333</v>
      </c>
      <c r="J6" s="325">
        <v>0.19786753512818445</v>
      </c>
      <c r="K6" s="319">
        <v>5.6822409032048445E-2</v>
      </c>
      <c r="L6" s="320">
        <v>982390.55903620599</v>
      </c>
      <c r="M6" s="320">
        <v>-297409.78191346209</v>
      </c>
      <c r="N6" s="319">
        <v>-0.23238764078838342</v>
      </c>
      <c r="O6" s="314">
        <v>401143.61210143566</v>
      </c>
      <c r="P6" s="314">
        <v>-85610.180319329724</v>
      </c>
      <c r="Q6" s="319">
        <v>-0.17587984244265645</v>
      </c>
    </row>
    <row r="7" spans="1:17">
      <c r="A7" s="329"/>
      <c r="B7" s="163" t="s">
        <v>312</v>
      </c>
      <c r="C7" s="230" t="s">
        <v>361</v>
      </c>
      <c r="D7" s="314">
        <v>3397860.218878998</v>
      </c>
      <c r="E7" s="314">
        <v>-1112898.7571548116</v>
      </c>
      <c r="F7" s="315">
        <v>-0.2467209538500667</v>
      </c>
      <c r="G7" s="322">
        <v>8.9876515426043246E-2</v>
      </c>
      <c r="H7" s="322">
        <v>-3.510914233185343E-2</v>
      </c>
      <c r="I7" s="323">
        <v>3.7124860065897702</v>
      </c>
      <c r="J7" s="323">
        <v>0.23428706570349256</v>
      </c>
      <c r="K7" s="315">
        <v>6.7358730677950812E-2</v>
      </c>
      <c r="L7" s="316">
        <v>12614508.514936334</v>
      </c>
      <c r="M7" s="316">
        <v>-3074808.5780977327</v>
      </c>
      <c r="N7" s="315">
        <v>-0.19598103345510964</v>
      </c>
      <c r="O7" s="314">
        <v>5124183.7477317452</v>
      </c>
      <c r="P7" s="314">
        <v>-1220613.8021869138</v>
      </c>
      <c r="Q7" s="315">
        <v>-0.19238025998206393</v>
      </c>
    </row>
    <row r="8" spans="1:17">
      <c r="A8" s="329"/>
      <c r="B8" s="163" t="s">
        <v>313</v>
      </c>
      <c r="C8" s="230" t="s">
        <v>361</v>
      </c>
      <c r="D8" s="314">
        <v>1062551.894548639</v>
      </c>
      <c r="E8" s="314">
        <v>-707946.47610274539</v>
      </c>
      <c r="F8" s="319">
        <v>-0.39985717458880499</v>
      </c>
      <c r="G8" s="324">
        <v>8.5357055592016826E-2</v>
      </c>
      <c r="H8" s="324">
        <v>-6.4128445681782789E-2</v>
      </c>
      <c r="I8" s="325">
        <v>3.7054904335948811</v>
      </c>
      <c r="J8" s="325">
        <v>0.40110810789970941</v>
      </c>
      <c r="K8" s="319">
        <v>0.12138671266356105</v>
      </c>
      <c r="L8" s="320">
        <v>3937275.8804480983</v>
      </c>
      <c r="M8" s="320">
        <v>-1913127.6432044348</v>
      </c>
      <c r="N8" s="319">
        <v>-0.32700780988351857</v>
      </c>
      <c r="O8" s="314">
        <v>1601201.3999971151</v>
      </c>
      <c r="P8" s="314">
        <v>-495810.23187100282</v>
      </c>
      <c r="Q8" s="319">
        <v>-0.23643656732095064</v>
      </c>
    </row>
    <row r="9" spans="1:17">
      <c r="A9" s="329" t="s">
        <v>105</v>
      </c>
      <c r="B9" s="163" t="s">
        <v>311</v>
      </c>
      <c r="C9" s="230" t="s">
        <v>361</v>
      </c>
      <c r="D9" s="314">
        <v>75180.759928109183</v>
      </c>
      <c r="E9" s="314">
        <v>-71233.420298154524</v>
      </c>
      <c r="F9" s="315">
        <v>-0.48651995447485152</v>
      </c>
      <c r="G9" s="322">
        <v>4.3398203652060756E-2</v>
      </c>
      <c r="H9" s="322">
        <v>-4.5473781946723975E-2</v>
      </c>
      <c r="I9" s="323">
        <v>3.7939313882746082</v>
      </c>
      <c r="J9" s="323">
        <v>0.55602224559851887</v>
      </c>
      <c r="K9" s="315">
        <v>0.17172262132685223</v>
      </c>
      <c r="L9" s="316">
        <v>285230.64488559129</v>
      </c>
      <c r="M9" s="316">
        <v>-188845.16788645263</v>
      </c>
      <c r="N9" s="315">
        <v>-0.39834381505824157</v>
      </c>
      <c r="O9" s="314">
        <v>124117.95131933689</v>
      </c>
      <c r="P9" s="314">
        <v>-38955.240905223036</v>
      </c>
      <c r="Q9" s="315">
        <v>-0.23888194235861726</v>
      </c>
    </row>
    <row r="10" spans="1:17">
      <c r="A10" s="329"/>
      <c r="B10" s="163" t="s">
        <v>312</v>
      </c>
      <c r="C10" s="230" t="s">
        <v>361</v>
      </c>
      <c r="D10" s="314">
        <v>986332.44079013087</v>
      </c>
      <c r="E10" s="314">
        <v>-706280.5818197258</v>
      </c>
      <c r="F10" s="319">
        <v>-0.41727233123298602</v>
      </c>
      <c r="G10" s="324">
        <v>4.6155408991322699E-2</v>
      </c>
      <c r="H10" s="324">
        <v>-3.5295965801628304E-2</v>
      </c>
      <c r="I10" s="325">
        <v>3.8823296100741684</v>
      </c>
      <c r="J10" s="325">
        <v>0.57198864192387688</v>
      </c>
      <c r="K10" s="319">
        <v>0.17278843703024499</v>
      </c>
      <c r="L10" s="320">
        <v>3829267.6402562517</v>
      </c>
      <c r="M10" s="320">
        <v>-1773858.5917138527</v>
      </c>
      <c r="N10" s="319">
        <v>-0.31658372813245539</v>
      </c>
      <c r="O10" s="314">
        <v>1598856.3728487936</v>
      </c>
      <c r="P10" s="314">
        <v>-498569.92040264397</v>
      </c>
      <c r="Q10" s="319">
        <v>-0.23770557373425463</v>
      </c>
    </row>
    <row r="11" spans="1:17">
      <c r="A11" s="329"/>
      <c r="B11" s="163" t="s">
        <v>313</v>
      </c>
      <c r="C11" s="230" t="s">
        <v>361</v>
      </c>
      <c r="D11" s="314">
        <v>299777.13574673259</v>
      </c>
      <c r="E11" s="314">
        <v>-550360.24271168455</v>
      </c>
      <c r="F11" s="315">
        <v>-0.64737800813989776</v>
      </c>
      <c r="G11" s="322">
        <v>4.3037806729341391E-2</v>
      </c>
      <c r="H11" s="322">
        <v>-8.3481235394579564E-2</v>
      </c>
      <c r="I11" s="323">
        <v>3.8829578120481267</v>
      </c>
      <c r="J11" s="323">
        <v>0.93467558505429915</v>
      </c>
      <c r="K11" s="315">
        <v>0.31702378303427459</v>
      </c>
      <c r="L11" s="316">
        <v>1164021.9711211871</v>
      </c>
      <c r="M11" s="316">
        <v>-1342422.9522908896</v>
      </c>
      <c r="N11" s="315">
        <v>-0.535588450299327</v>
      </c>
      <c r="O11" s="314">
        <v>491815.51242291927</v>
      </c>
      <c r="P11" s="314">
        <v>-233272.01434664219</v>
      </c>
      <c r="Q11" s="315">
        <v>-0.3217156629157929</v>
      </c>
    </row>
    <row r="12" spans="1:17">
      <c r="A12" s="329" t="s">
        <v>106</v>
      </c>
      <c r="B12" s="163" t="s">
        <v>311</v>
      </c>
      <c r="C12" s="230" t="s">
        <v>361</v>
      </c>
      <c r="D12" s="314">
        <v>1437.2439597262501</v>
      </c>
      <c r="E12" s="314">
        <v>-544.77229253397036</v>
      </c>
      <c r="F12" s="319">
        <v>-0.27485763142089853</v>
      </c>
      <c r="G12" s="324">
        <v>0.92357259551769944</v>
      </c>
      <c r="H12" s="324">
        <v>-0.21816654815944236</v>
      </c>
      <c r="I12" s="325">
        <v>7.4488105861881317</v>
      </c>
      <c r="J12" s="325">
        <v>2.6463870615286211E-2</v>
      </c>
      <c r="K12" s="319">
        <v>3.5654317467765676E-3</v>
      </c>
      <c r="L12" s="320">
        <v>10705.75802214384</v>
      </c>
      <c r="M12" s="320">
        <v>-4005.4537980318073</v>
      </c>
      <c r="N12" s="319">
        <v>-0.27227218579903389</v>
      </c>
      <c r="O12" s="314">
        <v>2754.8749817609787</v>
      </c>
      <c r="P12" s="314">
        <v>-1150.0758548974991</v>
      </c>
      <c r="Q12" s="319">
        <v>-0.29451737115380316</v>
      </c>
    </row>
    <row r="13" spans="1:17">
      <c r="A13" s="329"/>
      <c r="B13" s="163" t="s">
        <v>312</v>
      </c>
      <c r="C13" s="230" t="s">
        <v>361</v>
      </c>
      <c r="D13" s="314">
        <v>21899.525107101574</v>
      </c>
      <c r="E13" s="314">
        <v>-2134.3645996093401</v>
      </c>
      <c r="F13" s="315">
        <v>-8.8806457284081139E-2</v>
      </c>
      <c r="G13" s="322">
        <v>1.1472780259932336</v>
      </c>
      <c r="H13" s="322">
        <v>8.8337974511397466E-2</v>
      </c>
      <c r="I13" s="323">
        <v>7.5236172892258608</v>
      </c>
      <c r="J13" s="323">
        <v>-1.1950134613260666E-2</v>
      </c>
      <c r="K13" s="315">
        <v>-1.5858307597986388E-3</v>
      </c>
      <c r="L13" s="316">
        <v>164763.64572162522</v>
      </c>
      <c r="M13" s="316">
        <v>-16345.350620407931</v>
      </c>
      <c r="N13" s="315">
        <v>-9.0251456032250002E-2</v>
      </c>
      <c r="O13" s="314">
        <v>42117.279903876333</v>
      </c>
      <c r="P13" s="314">
        <v>-4459.6905406837177</v>
      </c>
      <c r="Q13" s="315">
        <v>-9.5748832483470089E-2</v>
      </c>
    </row>
    <row r="14" spans="1:17">
      <c r="A14" s="329"/>
      <c r="B14" s="163" t="s">
        <v>313</v>
      </c>
      <c r="C14" s="230" t="s">
        <v>361</v>
      </c>
      <c r="D14" s="314">
        <v>5976.1983797951816</v>
      </c>
      <c r="E14" s="314">
        <v>-1757.5335380028246</v>
      </c>
      <c r="F14" s="319">
        <v>-0.22725555484514906</v>
      </c>
      <c r="G14" s="324">
        <v>1.0547148817021881</v>
      </c>
      <c r="H14" s="324">
        <v>-9.1285455281453931E-2</v>
      </c>
      <c r="I14" s="325">
        <v>7.3727914786117941</v>
      </c>
      <c r="J14" s="325">
        <v>2.9288937563104689E-2</v>
      </c>
      <c r="K14" s="319">
        <v>3.988415255443226E-3</v>
      </c>
      <c r="L14" s="320">
        <v>44061.264489047528</v>
      </c>
      <c r="M14" s="320">
        <v>-12731.415501091484</v>
      </c>
      <c r="N14" s="319">
        <v>-0.22417352911153438</v>
      </c>
      <c r="O14" s="314">
        <v>11441.722786784172</v>
      </c>
      <c r="P14" s="314">
        <v>-3724.6024122238159</v>
      </c>
      <c r="Q14" s="319">
        <v>-0.24558371018362693</v>
      </c>
    </row>
    <row r="15" spans="1:17">
      <c r="A15" s="329" t="s">
        <v>107</v>
      </c>
      <c r="B15" s="163" t="s">
        <v>311</v>
      </c>
      <c r="C15" s="230" t="s">
        <v>361</v>
      </c>
      <c r="D15" s="314">
        <v>15045.987748811101</v>
      </c>
      <c r="E15" s="314">
        <v>-1696.150767872361</v>
      </c>
      <c r="F15" s="315">
        <v>-0.10131028160961365</v>
      </c>
      <c r="G15" s="322">
        <v>1.8955318060205029</v>
      </c>
      <c r="H15" s="322">
        <v>-0.13464584511449251</v>
      </c>
      <c r="I15" s="323">
        <v>5.6929967545896858</v>
      </c>
      <c r="J15" s="323">
        <v>-0.32519188813502886</v>
      </c>
      <c r="K15" s="315">
        <v>-5.4034844608626183E-2</v>
      </c>
      <c r="L15" s="316">
        <v>85656.75942357778</v>
      </c>
      <c r="M15" s="316">
        <v>-15100.58845245064</v>
      </c>
      <c r="N15" s="315">
        <v>-0.14987084089420818</v>
      </c>
      <c r="O15" s="314">
        <v>35429.743272423744</v>
      </c>
      <c r="P15" s="314">
        <v>-4440.4978029726408</v>
      </c>
      <c r="Q15" s="315">
        <v>-0.11137373848769722</v>
      </c>
    </row>
    <row r="16" spans="1:17">
      <c r="A16" s="329"/>
      <c r="B16" s="163" t="s">
        <v>312</v>
      </c>
      <c r="C16" s="230" t="s">
        <v>361</v>
      </c>
      <c r="D16" s="314">
        <v>198183.06777401816</v>
      </c>
      <c r="E16" s="314">
        <v>-9036.7984617952316</v>
      </c>
      <c r="F16" s="319">
        <v>-4.3609710912135606E-2</v>
      </c>
      <c r="G16" s="324">
        <v>1.8840809808741408</v>
      </c>
      <c r="H16" s="324">
        <v>-9.3318459643032092E-2</v>
      </c>
      <c r="I16" s="325">
        <v>6.1087387472510759</v>
      </c>
      <c r="J16" s="325">
        <v>-4.6847333619641773E-2</v>
      </c>
      <c r="K16" s="319">
        <v>-7.6105399232781331E-3</v>
      </c>
      <c r="L16" s="320">
        <v>1210648.5851602308</v>
      </c>
      <c r="M16" s="320">
        <v>-64911.139120834181</v>
      </c>
      <c r="N16" s="319">
        <v>-5.0888357389474337E-2</v>
      </c>
      <c r="O16" s="314">
        <v>469674.69700982852</v>
      </c>
      <c r="P16" s="314">
        <v>-29732.579114217195</v>
      </c>
      <c r="Q16" s="319">
        <v>-5.9535734731329872E-2</v>
      </c>
    </row>
    <row r="17" spans="1:18">
      <c r="A17" s="329"/>
      <c r="B17" s="163" t="s">
        <v>313</v>
      </c>
      <c r="C17" s="230" t="s">
        <v>361</v>
      </c>
      <c r="D17" s="314">
        <v>54516.79980441802</v>
      </c>
      <c r="E17" s="314">
        <v>-7568.9655187271637</v>
      </c>
      <c r="F17" s="315">
        <v>-0.12191144748449288</v>
      </c>
      <c r="G17" s="322">
        <v>1.8125967432466494</v>
      </c>
      <c r="H17" s="322">
        <v>-0.21052994161415861</v>
      </c>
      <c r="I17" s="323">
        <v>5.9181453660552332</v>
      </c>
      <c r="J17" s="323">
        <v>-6.988773532609116E-2</v>
      </c>
      <c r="K17" s="315">
        <v>-1.1671233966620759E-2</v>
      </c>
      <c r="L17" s="316">
        <v>322638.34613467735</v>
      </c>
      <c r="M17" s="316">
        <v>-49133.271744908765</v>
      </c>
      <c r="N17" s="315">
        <v>-0.13215982442431268</v>
      </c>
      <c r="O17" s="314">
        <v>128743.31855205238</v>
      </c>
      <c r="P17" s="314">
        <v>-19661.979115386217</v>
      </c>
      <c r="Q17" s="315">
        <v>-0.13248839107783567</v>
      </c>
    </row>
    <row r="18" spans="1:18">
      <c r="A18" s="329" t="s">
        <v>288</v>
      </c>
      <c r="B18" s="163" t="s">
        <v>311</v>
      </c>
      <c r="C18" s="230" t="s">
        <v>361</v>
      </c>
      <c r="D18" s="314">
        <v>190330.36092077734</v>
      </c>
      <c r="E18" s="314">
        <v>-28798.809537149704</v>
      </c>
      <c r="F18" s="319">
        <v>-0.13142389704194629</v>
      </c>
      <c r="G18" s="324">
        <v>0.14079744675581057</v>
      </c>
      <c r="H18" s="324">
        <v>-3.5215997837976049E-2</v>
      </c>
      <c r="I18" s="325">
        <v>3.6066455861668811</v>
      </c>
      <c r="J18" s="325">
        <v>-3.1582327606569649E-3</v>
      </c>
      <c r="K18" s="319">
        <v>-8.7490426601500638E-4</v>
      </c>
      <c r="L18" s="320">
        <v>686454.15612847102</v>
      </c>
      <c r="M18" s="320">
        <v>-104559.16022897745</v>
      </c>
      <c r="N18" s="319">
        <v>-0.13218381797978296</v>
      </c>
      <c r="O18" s="314">
        <v>274270.78580033779</v>
      </c>
      <c r="P18" s="314">
        <v>-45504.863559209101</v>
      </c>
      <c r="Q18" s="319">
        <v>-0.14230246627705129</v>
      </c>
    </row>
    <row r="19" spans="1:18">
      <c r="A19" s="329"/>
      <c r="B19" s="163" t="s">
        <v>312</v>
      </c>
      <c r="C19" s="230" t="s">
        <v>361</v>
      </c>
      <c r="D19" s="314">
        <v>2389628.2529817657</v>
      </c>
      <c r="E19" s="314">
        <v>-404483.81073547667</v>
      </c>
      <c r="F19" s="315">
        <v>-0.14476291627235516</v>
      </c>
      <c r="G19" s="322">
        <v>0.14555839430753376</v>
      </c>
      <c r="H19" s="322">
        <v>-3.7220280545066597E-2</v>
      </c>
      <c r="I19" s="323">
        <v>3.607455351350934</v>
      </c>
      <c r="J19" s="323">
        <v>6.2471600218073409E-2</v>
      </c>
      <c r="K19" s="315">
        <v>1.7622534996982575E-2</v>
      </c>
      <c r="L19" s="316">
        <v>8620477.228958454</v>
      </c>
      <c r="M19" s="316">
        <v>-1284604.6357634738</v>
      </c>
      <c r="N19" s="315">
        <v>-0.1296914708336474</v>
      </c>
      <c r="O19" s="314">
        <v>3483210.0949790757</v>
      </c>
      <c r="P19" s="314">
        <v>-717584.1912435852</v>
      </c>
      <c r="Q19" s="315">
        <v>-0.17082107390905693</v>
      </c>
    </row>
    <row r="20" spans="1:18">
      <c r="A20" s="329"/>
      <c r="B20" s="163" t="s">
        <v>313</v>
      </c>
      <c r="C20" s="230" t="s">
        <v>361</v>
      </c>
      <c r="D20" s="314">
        <v>756798.5604221113</v>
      </c>
      <c r="E20" s="314">
        <v>-155828.69985305797</v>
      </c>
      <c r="F20" s="319">
        <v>-0.17074736492757575</v>
      </c>
      <c r="G20" s="324">
        <v>0.13817211838346344</v>
      </c>
      <c r="H20" s="324">
        <v>-4.0153530987047242E-2</v>
      </c>
      <c r="I20" s="325">
        <v>3.6062339274477888</v>
      </c>
      <c r="J20" s="325">
        <v>4.3626451247149589E-3</v>
      </c>
      <c r="K20" s="319">
        <v>1.2112162769740106E-3</v>
      </c>
      <c r="L20" s="320">
        <v>2729192.6448378633</v>
      </c>
      <c r="M20" s="320">
        <v>-557973.27541245427</v>
      </c>
      <c r="N20" s="319">
        <v>-0.16974296063825237</v>
      </c>
      <c r="O20" s="314">
        <v>1097944.1647874117</v>
      </c>
      <c r="P20" s="314">
        <v>-258813.61511213682</v>
      </c>
      <c r="Q20" s="319">
        <v>-0.19075889517383038</v>
      </c>
      <c r="R20" s="236"/>
    </row>
    <row r="21" spans="1:18">
      <c r="D21" s="210"/>
      <c r="E21" s="210"/>
      <c r="F21" s="211"/>
      <c r="G21" s="212"/>
      <c r="H21" s="212"/>
      <c r="I21" s="213"/>
      <c r="J21" s="213"/>
      <c r="K21" s="211"/>
      <c r="L21" s="214"/>
      <c r="M21" s="214"/>
      <c r="N21" s="211"/>
      <c r="O21" s="210"/>
      <c r="P21" s="210"/>
      <c r="Q21" s="211"/>
    </row>
    <row r="22" spans="1:18">
      <c r="D22" s="215"/>
      <c r="E22" s="215"/>
      <c r="F22" s="216"/>
      <c r="G22" s="217"/>
      <c r="H22" s="217"/>
      <c r="I22" s="218"/>
      <c r="J22" s="218"/>
      <c r="K22" s="216"/>
      <c r="L22" s="219"/>
      <c r="M22" s="219"/>
      <c r="N22" s="216"/>
      <c r="O22" s="215"/>
      <c r="P22" s="215"/>
      <c r="Q22" s="216"/>
    </row>
    <row r="23" spans="1:18">
      <c r="D23" s="210"/>
      <c r="E23" s="210"/>
      <c r="F23" s="211"/>
      <c r="G23" s="212"/>
      <c r="H23" s="212"/>
      <c r="I23" s="213"/>
      <c r="J23" s="213"/>
      <c r="K23" s="211"/>
      <c r="L23" s="214"/>
      <c r="M23" s="214"/>
      <c r="N23" s="211"/>
      <c r="O23" s="210"/>
      <c r="P23" s="210"/>
      <c r="Q23" s="211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8"/>
  <sheetViews>
    <sheetView zoomScale="80" zoomScaleNormal="80" workbookViewId="0">
      <selection activeCell="D3" sqref="D3:Q128"/>
    </sheetView>
  </sheetViews>
  <sheetFormatPr defaultRowHeight="14.5"/>
  <cols>
    <col min="1" max="1" width="31.26953125" bestFit="1" customWidth="1"/>
    <col min="2" max="2" width="31" bestFit="1" customWidth="1"/>
    <col min="3" max="3" width="17.26953125" bestFit="1" customWidth="1"/>
    <col min="4" max="4" width="13.54296875" bestFit="1" customWidth="1"/>
    <col min="5" max="5" width="11.542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2" max="12" width="14.81640625" bestFit="1" customWidth="1"/>
    <col min="13" max="13" width="13" bestFit="1" customWidth="1"/>
    <col min="15" max="15" width="13.54296875" bestFit="1" customWidth="1"/>
    <col min="16" max="16" width="11.81640625" bestFit="1" customWidth="1"/>
  </cols>
  <sheetData>
    <row r="1" spans="1:17">
      <c r="A1" s="331" t="s">
        <v>0</v>
      </c>
      <c r="B1" s="331" t="s">
        <v>1</v>
      </c>
      <c r="C1" s="331" t="s">
        <v>291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62" t="s">
        <v>8</v>
      </c>
      <c r="E2" s="162" t="s">
        <v>9</v>
      </c>
      <c r="F2" s="162" t="s">
        <v>10</v>
      </c>
      <c r="G2" s="162" t="s">
        <v>8</v>
      </c>
      <c r="H2" s="162" t="s">
        <v>9</v>
      </c>
      <c r="I2" s="162" t="s">
        <v>8</v>
      </c>
      <c r="J2" s="162" t="s">
        <v>9</v>
      </c>
      <c r="K2" s="162" t="s">
        <v>10</v>
      </c>
      <c r="L2" s="162" t="s">
        <v>8</v>
      </c>
      <c r="M2" s="162" t="s">
        <v>9</v>
      </c>
      <c r="N2" s="162" t="s">
        <v>10</v>
      </c>
      <c r="O2" s="162" t="s">
        <v>8</v>
      </c>
      <c r="P2" s="162" t="s">
        <v>9</v>
      </c>
      <c r="Q2" s="162" t="s">
        <v>10</v>
      </c>
    </row>
    <row r="3" spans="1:17">
      <c r="A3" s="329" t="s">
        <v>513</v>
      </c>
      <c r="B3" s="329" t="s">
        <v>311</v>
      </c>
      <c r="C3" s="163" t="s">
        <v>292</v>
      </c>
      <c r="D3" s="314">
        <v>250448868.43883559</v>
      </c>
      <c r="E3" s="314">
        <v>12233407.459253222</v>
      </c>
      <c r="F3" s="315">
        <v>5.1354380647449897E-2</v>
      </c>
      <c r="G3" s="322">
        <v>80.955950992577982</v>
      </c>
      <c r="H3" s="322">
        <v>-1.1190358691261935</v>
      </c>
      <c r="I3" s="323">
        <v>3.0742320871539723</v>
      </c>
      <c r="J3" s="323">
        <v>4.7835181096075985E-2</v>
      </c>
      <c r="K3" s="315">
        <v>1.5805984007029934E-2</v>
      </c>
      <c r="L3" s="316">
        <v>769937947.54607213</v>
      </c>
      <c r="M3" s="316">
        <v>49003413.462308526</v>
      </c>
      <c r="N3" s="315">
        <v>6.7972071173684326E-2</v>
      </c>
      <c r="O3" s="314">
        <v>289125055.57595658</v>
      </c>
      <c r="P3" s="314">
        <v>17855325.454561353</v>
      </c>
      <c r="Q3" s="315">
        <v>6.5821296930442488E-2</v>
      </c>
    </row>
    <row r="4" spans="1:17">
      <c r="A4" s="329"/>
      <c r="B4" s="329"/>
      <c r="C4" s="163" t="s">
        <v>21</v>
      </c>
      <c r="D4" s="314">
        <v>58915502.392653696</v>
      </c>
      <c r="E4" s="314">
        <v>6889721.6879984736</v>
      </c>
      <c r="F4" s="319">
        <v>0.13242899183215884</v>
      </c>
      <c r="G4" s="324">
        <v>19.044049007422853</v>
      </c>
      <c r="H4" s="324">
        <v>1.1190358691258986</v>
      </c>
      <c r="I4" s="325">
        <v>1.7582529327536423</v>
      </c>
      <c r="J4" s="325">
        <v>3.237730604204847E-2</v>
      </c>
      <c r="K4" s="319">
        <v>1.875993005575885E-2</v>
      </c>
      <c r="L4" s="320">
        <v>103588354.86653759</v>
      </c>
      <c r="M4" s="320">
        <v>13798327.987730816</v>
      </c>
      <c r="N4" s="319">
        <v>0.15367328051204371</v>
      </c>
      <c r="O4" s="314">
        <v>47208269.191531591</v>
      </c>
      <c r="P4" s="314">
        <v>3002117.8689343259</v>
      </c>
      <c r="Q4" s="319">
        <v>6.791176746028342E-2</v>
      </c>
    </row>
    <row r="5" spans="1:17">
      <c r="A5" s="329"/>
      <c r="B5" s="329" t="s">
        <v>312</v>
      </c>
      <c r="C5" s="163" t="s">
        <v>292</v>
      </c>
      <c r="D5" s="314">
        <v>3093926293.240901</v>
      </c>
      <c r="E5" s="314">
        <v>81174779.942016125</v>
      </c>
      <c r="F5" s="315">
        <v>2.6943735513431655E-2</v>
      </c>
      <c r="G5" s="322">
        <v>81.610118881222263</v>
      </c>
      <c r="H5" s="322">
        <v>-1.6265420446788852</v>
      </c>
      <c r="I5" s="323">
        <v>3.0297507886696513</v>
      </c>
      <c r="J5" s="323">
        <v>8.2406296539939028E-2</v>
      </c>
      <c r="K5" s="315">
        <v>2.795950617920246E-2</v>
      </c>
      <c r="L5" s="316">
        <v>9373825627.0323906</v>
      </c>
      <c r="M5" s="316">
        <v>494209048.15546608</v>
      </c>
      <c r="N5" s="315">
        <v>5.5656575232212631E-2</v>
      </c>
      <c r="O5" s="314">
        <v>3515997488.8909431</v>
      </c>
      <c r="P5" s="314">
        <v>77073825.68853426</v>
      </c>
      <c r="Q5" s="315">
        <v>2.2412194406421122E-2</v>
      </c>
    </row>
    <row r="6" spans="1:17">
      <c r="A6" s="329"/>
      <c r="B6" s="329"/>
      <c r="C6" s="163" t="s">
        <v>21</v>
      </c>
      <c r="D6" s="314">
        <v>697179926.98657668</v>
      </c>
      <c r="E6" s="314">
        <v>90430754.186383843</v>
      </c>
      <c r="F6" s="319">
        <v>0.14904141322358816</v>
      </c>
      <c r="G6" s="324">
        <v>18.38988111878276</v>
      </c>
      <c r="H6" s="324">
        <v>1.6265420446815781</v>
      </c>
      <c r="I6" s="325">
        <v>1.7351796890749651</v>
      </c>
      <c r="J6" s="325">
        <v>5.3442428136863507E-2</v>
      </c>
      <c r="K6" s="319">
        <v>3.1778107899596883E-2</v>
      </c>
      <c r="L6" s="320">
        <v>1209732448.937875</v>
      </c>
      <c r="M6" s="320">
        <v>189339756.99641979</v>
      </c>
      <c r="N6" s="319">
        <v>0.18555577523411262</v>
      </c>
      <c r="O6" s="314">
        <v>584512028.78840518</v>
      </c>
      <c r="P6" s="314">
        <v>41044578.940357327</v>
      </c>
      <c r="Q6" s="319">
        <v>7.5523527585383984E-2</v>
      </c>
    </row>
    <row r="7" spans="1:17">
      <c r="A7" s="329"/>
      <c r="B7" s="329" t="s">
        <v>313</v>
      </c>
      <c r="C7" s="163" t="s">
        <v>292</v>
      </c>
      <c r="D7" s="314">
        <v>1013423506.3357294</v>
      </c>
      <c r="E7" s="314">
        <v>30903640.304083109</v>
      </c>
      <c r="F7" s="315">
        <v>3.1453450838507244E-2</v>
      </c>
      <c r="G7" s="322">
        <v>81.214244254880143</v>
      </c>
      <c r="H7" s="322">
        <v>-1.5268130339398454</v>
      </c>
      <c r="I7" s="323">
        <v>3.024223684633931</v>
      </c>
      <c r="J7" s="323">
        <v>3.9201231071229081E-2</v>
      </c>
      <c r="K7" s="315">
        <v>1.3132641941919531E-2</v>
      </c>
      <c r="L7" s="316">
        <v>3064819370.4252772</v>
      </c>
      <c r="M7" s="316">
        <v>131975509.24939537</v>
      </c>
      <c r="N7" s="315">
        <v>4.4999159688126622E-2</v>
      </c>
      <c r="O7" s="314">
        <v>1147773211.0291829</v>
      </c>
      <c r="P7" s="314">
        <v>38803927.662338972</v>
      </c>
      <c r="Q7" s="315">
        <v>3.4990985092508413E-2</v>
      </c>
    </row>
    <row r="8" spans="1:17">
      <c r="A8" s="329"/>
      <c r="B8" s="329"/>
      <c r="C8" s="163" t="s">
        <v>21</v>
      </c>
      <c r="D8" s="314">
        <v>234416100.66143125</v>
      </c>
      <c r="E8" s="314">
        <v>29472453.141313344</v>
      </c>
      <c r="F8" s="319">
        <v>0.14380759539482793</v>
      </c>
      <c r="G8" s="324">
        <v>18.785755745127858</v>
      </c>
      <c r="H8" s="324">
        <v>1.5268130339423891</v>
      </c>
      <c r="I8" s="325">
        <v>1.7418403854990465</v>
      </c>
      <c r="J8" s="325">
        <v>1.9421893325722639E-2</v>
      </c>
      <c r="K8" s="319">
        <v>1.1275943340120763E-2</v>
      </c>
      <c r="L8" s="320">
        <v>408315431.1432907</v>
      </c>
      <c r="M8" s="320">
        <v>55316702.801188052</v>
      </c>
      <c r="N8" s="319">
        <v>0.15670510503249979</v>
      </c>
      <c r="O8" s="314">
        <v>190535808.88009533</v>
      </c>
      <c r="P8" s="314">
        <v>14094678.864810944</v>
      </c>
      <c r="Q8" s="319">
        <v>7.9883181793213284E-2</v>
      </c>
    </row>
    <row r="9" spans="1:17">
      <c r="A9" s="329" t="s">
        <v>514</v>
      </c>
      <c r="B9" s="329" t="s">
        <v>311</v>
      </c>
      <c r="C9" s="163" t="s">
        <v>292</v>
      </c>
      <c r="D9" s="314">
        <v>249694800.54589519</v>
      </c>
      <c r="E9" s="314">
        <v>12260928.873249441</v>
      </c>
      <c r="F9" s="315">
        <v>5.1639341880225918E-2</v>
      </c>
      <c r="G9" s="322">
        <v>80.919825932688056</v>
      </c>
      <c r="H9" s="322">
        <v>-1.1189685765286583</v>
      </c>
      <c r="I9" s="323">
        <v>3.065487671650597</v>
      </c>
      <c r="J9" s="323">
        <v>4.8408774766278029E-2</v>
      </c>
      <c r="K9" s="315">
        <v>1.6044915105226074E-2</v>
      </c>
      <c r="L9" s="316">
        <v>765436332.74869645</v>
      </c>
      <c r="M9" s="316">
        <v>49079609.119617462</v>
      </c>
      <c r="N9" s="315">
        <v>6.8512805842009944E-2</v>
      </c>
      <c r="O9" s="314">
        <v>287331712.81801283</v>
      </c>
      <c r="P9" s="314">
        <v>18023708.113467932</v>
      </c>
      <c r="Q9" s="315">
        <v>6.6926002193070946E-2</v>
      </c>
    </row>
    <row r="10" spans="1:17">
      <c r="A10" s="329"/>
      <c r="B10" s="329"/>
      <c r="C10" s="163" t="s">
        <v>21</v>
      </c>
      <c r="D10" s="314">
        <v>58875809.521410711</v>
      </c>
      <c r="E10" s="314">
        <v>6893103.2286480516</v>
      </c>
      <c r="F10" s="319">
        <v>0.13260377768380541</v>
      </c>
      <c r="G10" s="324">
        <v>19.080174067312885</v>
      </c>
      <c r="H10" s="324">
        <v>1.1189685765284914</v>
      </c>
      <c r="I10" s="325">
        <v>1.7547245861967753</v>
      </c>
      <c r="J10" s="325">
        <v>3.3154352893534522E-2</v>
      </c>
      <c r="K10" s="319">
        <v>1.9258205243198261E-2</v>
      </c>
      <c r="L10" s="320">
        <v>103310830.49945757</v>
      </c>
      <c r="M10" s="320">
        <v>13818950.699292317</v>
      </c>
      <c r="N10" s="319">
        <v>0.15441569369366179</v>
      </c>
      <c r="O10" s="314">
        <v>47110278.247413211</v>
      </c>
      <c r="P10" s="314">
        <v>3011890.6802391931</v>
      </c>
      <c r="Q10" s="319">
        <v>6.8299338057457373E-2</v>
      </c>
    </row>
    <row r="11" spans="1:17">
      <c r="A11" s="329"/>
      <c r="B11" s="329" t="s">
        <v>312</v>
      </c>
      <c r="C11" s="163" t="s">
        <v>292</v>
      </c>
      <c r="D11" s="314">
        <v>3083904116.2215805</v>
      </c>
      <c r="E11" s="314">
        <v>81040369.898593426</v>
      </c>
      <c r="F11" s="315">
        <v>2.698769466241268E-2</v>
      </c>
      <c r="G11" s="322">
        <v>81.572088908786696</v>
      </c>
      <c r="H11" s="322">
        <v>-1.6322903288564987</v>
      </c>
      <c r="I11" s="323">
        <v>3.0204674165155518</v>
      </c>
      <c r="J11" s="323">
        <v>8.2091775458691174E-2</v>
      </c>
      <c r="K11" s="315">
        <v>2.7937808329082391E-2</v>
      </c>
      <c r="L11" s="316">
        <v>9314831898.7054729</v>
      </c>
      <c r="M11" s="316">
        <v>491290213.09725952</v>
      </c>
      <c r="N11" s="315">
        <v>5.5679480032217302E-2</v>
      </c>
      <c r="O11" s="314">
        <v>3491788903.0600276</v>
      </c>
      <c r="P11" s="314">
        <v>77430118.113613605</v>
      </c>
      <c r="Q11" s="315">
        <v>2.2677791934168048E-2</v>
      </c>
    </row>
    <row r="12" spans="1:17">
      <c r="A12" s="329"/>
      <c r="B12" s="329"/>
      <c r="C12" s="163" t="s">
        <v>21</v>
      </c>
      <c r="D12" s="314">
        <v>696683285.02804554</v>
      </c>
      <c r="E12" s="314">
        <v>90525758.869138837</v>
      </c>
      <c r="F12" s="319">
        <v>0.14934361937693261</v>
      </c>
      <c r="G12" s="324">
        <v>18.42791109121826</v>
      </c>
      <c r="H12" s="324">
        <v>1.6322903288593231</v>
      </c>
      <c r="I12" s="325">
        <v>1.7314684739411157</v>
      </c>
      <c r="J12" s="325">
        <v>5.4516244154902305E-2</v>
      </c>
      <c r="K12" s="319">
        <v>3.2509121718900913E-2</v>
      </c>
      <c r="L12" s="320">
        <v>1206285144.3477933</v>
      </c>
      <c r="M12" s="320">
        <v>189787929.25391984</v>
      </c>
      <c r="N12" s="319">
        <v>0.1867077709960995</v>
      </c>
      <c r="O12" s="314">
        <v>583281201.59708691</v>
      </c>
      <c r="P12" s="314">
        <v>41292253.707739353</v>
      </c>
      <c r="Q12" s="319">
        <v>7.6186523486396956E-2</v>
      </c>
    </row>
    <row r="13" spans="1:17">
      <c r="A13" s="329"/>
      <c r="B13" s="329" t="s">
        <v>313</v>
      </c>
      <c r="C13" s="163" t="s">
        <v>292</v>
      </c>
      <c r="D13" s="314">
        <v>1010556645.9014268</v>
      </c>
      <c r="E13" s="314">
        <v>30937500.625332355</v>
      </c>
      <c r="F13" s="315">
        <v>3.1581151485777642E-2</v>
      </c>
      <c r="G13" s="322">
        <v>81.180166583517092</v>
      </c>
      <c r="H13" s="322">
        <v>-1.5303636357972437</v>
      </c>
      <c r="I13" s="323">
        <v>3.0159726013500396</v>
      </c>
      <c r="J13" s="323">
        <v>3.9251349519036083E-2</v>
      </c>
      <c r="K13" s="315">
        <v>1.318610182088507E-2</v>
      </c>
      <c r="L13" s="316">
        <v>3047811156.150897</v>
      </c>
      <c r="M13" s="316">
        <v>131758027.70702362</v>
      </c>
      <c r="N13" s="315">
        <v>4.5183685585775027E-2</v>
      </c>
      <c r="O13" s="314">
        <v>1140932008.7825422</v>
      </c>
      <c r="P13" s="314">
        <v>39193958.233957767</v>
      </c>
      <c r="Q13" s="315">
        <v>3.5574661521803719E-2</v>
      </c>
    </row>
    <row r="14" spans="1:17">
      <c r="A14" s="329"/>
      <c r="B14" s="329"/>
      <c r="C14" s="163" t="s">
        <v>21</v>
      </c>
      <c r="D14" s="314">
        <v>234275298.19400871</v>
      </c>
      <c r="E14" s="314">
        <v>29499732.56859833</v>
      </c>
      <c r="F14" s="319">
        <v>0.14405885037359037</v>
      </c>
      <c r="G14" s="324">
        <v>18.819833416491029</v>
      </c>
      <c r="H14" s="324">
        <v>1.5303636357997092</v>
      </c>
      <c r="I14" s="325">
        <v>1.7387196574711941</v>
      </c>
      <c r="J14" s="325">
        <v>2.0532322926744895E-2</v>
      </c>
      <c r="K14" s="319">
        <v>1.1949990850205355E-2</v>
      </c>
      <c r="L14" s="320">
        <v>407339066.22984868</v>
      </c>
      <c r="M14" s="320">
        <v>55496282.948092878</v>
      </c>
      <c r="N14" s="319">
        <v>0.15773034316765122</v>
      </c>
      <c r="O14" s="314">
        <v>190188932.57784903</v>
      </c>
      <c r="P14" s="314">
        <v>14168219.868071616</v>
      </c>
      <c r="Q14" s="319">
        <v>8.0491776507189514E-2</v>
      </c>
    </row>
    <row r="15" spans="1:17">
      <c r="A15" s="329" t="s">
        <v>105</v>
      </c>
      <c r="B15" s="329" t="s">
        <v>311</v>
      </c>
      <c r="C15" s="163" t="s">
        <v>292</v>
      </c>
      <c r="D15" s="314">
        <v>145151258.98683691</v>
      </c>
      <c r="E15" s="314">
        <v>6352745.1602965891</v>
      </c>
      <c r="F15" s="315">
        <v>4.5769547419187498E-2</v>
      </c>
      <c r="G15" s="322">
        <v>83.788776595067731</v>
      </c>
      <c r="H15" s="322">
        <v>-0.46057345328439681</v>
      </c>
      <c r="I15" s="323">
        <v>3.3231539883799348</v>
      </c>
      <c r="J15" s="323">
        <v>4.2996044400588129E-2</v>
      </c>
      <c r="K15" s="315">
        <v>1.3107918927960881E-2</v>
      </c>
      <c r="L15" s="316">
        <v>482359985.22047591</v>
      </c>
      <c r="M15" s="316">
        <v>27078937.479822516</v>
      </c>
      <c r="N15" s="315">
        <v>5.9477409864088567E-2</v>
      </c>
      <c r="O15" s="314">
        <v>196200119.57876903</v>
      </c>
      <c r="P15" s="314">
        <v>10581059.562939286</v>
      </c>
      <c r="Q15" s="315">
        <v>5.7004165208233058E-2</v>
      </c>
    </row>
    <row r="16" spans="1:17">
      <c r="A16" s="329"/>
      <c r="B16" s="329"/>
      <c r="C16" s="163" t="s">
        <v>21</v>
      </c>
      <c r="D16" s="314">
        <v>28083468.724155601</v>
      </c>
      <c r="E16" s="314">
        <v>2134701.1213656254</v>
      </c>
      <c r="F16" s="319">
        <v>8.2265992514268971E-2</v>
      </c>
      <c r="G16" s="324">
        <v>16.21122340493261</v>
      </c>
      <c r="H16" s="324">
        <v>0.46057345328475385</v>
      </c>
      <c r="I16" s="325">
        <v>1.8994930457654746</v>
      </c>
      <c r="J16" s="325">
        <v>2.8177989222152533E-2</v>
      </c>
      <c r="K16" s="319">
        <v>1.5057854167113199E-2</v>
      </c>
      <c r="L16" s="320">
        <v>53344353.542505771</v>
      </c>
      <c r="M16" s="320">
        <v>4786034.0286613256</v>
      </c>
      <c r="N16" s="319">
        <v>9.8562595999574926E-2</v>
      </c>
      <c r="O16" s="314">
        <v>30435891.794008184</v>
      </c>
      <c r="P16" s="314">
        <v>985581.57593759894</v>
      </c>
      <c r="Q16" s="319">
        <v>3.3465914913617792E-2</v>
      </c>
    </row>
    <row r="17" spans="1:17">
      <c r="A17" s="329"/>
      <c r="B17" s="329" t="s">
        <v>312</v>
      </c>
      <c r="C17" s="163" t="s">
        <v>292</v>
      </c>
      <c r="D17" s="314">
        <v>1793733511.1803975</v>
      </c>
      <c r="E17" s="314">
        <v>27749737.387755871</v>
      </c>
      <c r="F17" s="315">
        <v>1.5713472456295733E-2</v>
      </c>
      <c r="G17" s="322">
        <v>83.937727693160667</v>
      </c>
      <c r="H17" s="322">
        <v>-1.0443705868486433</v>
      </c>
      <c r="I17" s="323">
        <v>3.284164690159892</v>
      </c>
      <c r="J17" s="323">
        <v>8.4850740356911203E-2</v>
      </c>
      <c r="K17" s="315">
        <v>2.6521542333204421E-2</v>
      </c>
      <c r="L17" s="316">
        <v>5890916260.9751854</v>
      </c>
      <c r="M17" s="316">
        <v>240979738.35467529</v>
      </c>
      <c r="N17" s="315">
        <v>4.2651760314451448E-2</v>
      </c>
      <c r="O17" s="314">
        <v>2401585880.8284945</v>
      </c>
      <c r="P17" s="314">
        <v>1506559.5255551338</v>
      </c>
      <c r="Q17" s="315">
        <v>6.2771238941272266E-4</v>
      </c>
    </row>
    <row r="18" spans="1:17">
      <c r="A18" s="329"/>
      <c r="B18" s="329"/>
      <c r="C18" s="163" t="s">
        <v>21</v>
      </c>
      <c r="D18" s="314">
        <v>343247749.18624133</v>
      </c>
      <c r="E18" s="314">
        <v>31165895.587726355</v>
      </c>
      <c r="F18" s="319">
        <v>9.9864491409425077E-2</v>
      </c>
      <c r="G18" s="324">
        <v>16.062272306840704</v>
      </c>
      <c r="H18" s="324">
        <v>1.0443705868498352</v>
      </c>
      <c r="I18" s="325">
        <v>1.8756123730042433</v>
      </c>
      <c r="J18" s="325">
        <v>5.8805603876692647E-2</v>
      </c>
      <c r="K18" s="319">
        <v>3.2367560973438965E-2</v>
      </c>
      <c r="L18" s="320">
        <v>643799725.37957144</v>
      </c>
      <c r="M18" s="320">
        <v>76807301.239916205</v>
      </c>
      <c r="N18" s="319">
        <v>0.13546442239764017</v>
      </c>
      <c r="O18" s="314">
        <v>386310344.35783672</v>
      </c>
      <c r="P18" s="314">
        <v>10216087.87305975</v>
      </c>
      <c r="Q18" s="319">
        <v>2.716363703223227E-2</v>
      </c>
    </row>
    <row r="19" spans="1:17">
      <c r="A19" s="329"/>
      <c r="B19" s="329" t="s">
        <v>313</v>
      </c>
      <c r="C19" s="163" t="s">
        <v>292</v>
      </c>
      <c r="D19" s="314">
        <v>583560059.03408158</v>
      </c>
      <c r="E19" s="314">
        <v>14631810.017788529</v>
      </c>
      <c r="F19" s="315">
        <v>2.5718199163229635E-2</v>
      </c>
      <c r="G19" s="322">
        <v>83.779388221556815</v>
      </c>
      <c r="H19" s="322">
        <v>-0.88958284910140151</v>
      </c>
      <c r="I19" s="323">
        <v>3.281119828608638</v>
      </c>
      <c r="J19" s="323">
        <v>3.4945038789788718E-2</v>
      </c>
      <c r="K19" s="315">
        <v>1.0764989888834299E-2</v>
      </c>
      <c r="L19" s="316">
        <v>1914730480.8807526</v>
      </c>
      <c r="M19" s="316">
        <v>67889941.708281517</v>
      </c>
      <c r="N19" s="315">
        <v>3.6760045206015196E-2</v>
      </c>
      <c r="O19" s="314">
        <v>782919938.75519609</v>
      </c>
      <c r="P19" s="314">
        <v>16324732.375382662</v>
      </c>
      <c r="Q19" s="315">
        <v>2.1295114083056881E-2</v>
      </c>
    </row>
    <row r="20" spans="1:17">
      <c r="A20" s="329"/>
      <c r="B20" s="329"/>
      <c r="C20" s="163" t="s">
        <v>21</v>
      </c>
      <c r="D20" s="314">
        <v>112983651.08568314</v>
      </c>
      <c r="E20" s="314">
        <v>9967689.8180100024</v>
      </c>
      <c r="F20" s="319">
        <v>9.6758693462174264E-2</v>
      </c>
      <c r="G20" s="324">
        <v>16.220611778441715</v>
      </c>
      <c r="H20" s="324">
        <v>0.88958284909973884</v>
      </c>
      <c r="I20" s="325">
        <v>1.8770710814760068</v>
      </c>
      <c r="J20" s="325">
        <v>3.366366085950423E-3</v>
      </c>
      <c r="K20" s="319">
        <v>1.7966363954256439E-3</v>
      </c>
      <c r="L20" s="320">
        <v>212078344.13251105</v>
      </c>
      <c r="M20" s="320">
        <v>19056851.744832486</v>
      </c>
      <c r="N20" s="319">
        <v>9.8729170047847842E-2</v>
      </c>
      <c r="O20" s="314">
        <v>123951125.75534894</v>
      </c>
      <c r="P20" s="314">
        <v>5135531.0364777148</v>
      </c>
      <c r="Q20" s="319">
        <v>4.3222701941010862E-2</v>
      </c>
    </row>
    <row r="21" spans="1:17">
      <c r="A21" s="329" t="s">
        <v>106</v>
      </c>
      <c r="B21" s="329" t="s">
        <v>311</v>
      </c>
      <c r="C21" s="163" t="s">
        <v>292</v>
      </c>
      <c r="D21" s="314">
        <v>154453.67226084959</v>
      </c>
      <c r="E21" s="314">
        <v>-19142.57021156323</v>
      </c>
      <c r="F21" s="315">
        <v>-0.1102706483673187</v>
      </c>
      <c r="G21" s="322">
        <v>99.251889710055266</v>
      </c>
      <c r="H21" s="322">
        <v>-0.74811028994479045</v>
      </c>
      <c r="I21" s="323">
        <v>6.122030517559943</v>
      </c>
      <c r="J21" s="323">
        <v>0.34487384338576277</v>
      </c>
      <c r="K21" s="315">
        <v>5.9696120918351414E-2</v>
      </c>
      <c r="L21" s="316">
        <v>945570.09513012285</v>
      </c>
      <c r="M21" s="316">
        <v>-57322.595680936123</v>
      </c>
      <c r="N21" s="315">
        <v>-5.7157257407647689E-2</v>
      </c>
      <c r="O21" s="314">
        <v>404347.09928655624</v>
      </c>
      <c r="P21" s="314">
        <v>-47931.458048493078</v>
      </c>
      <c r="Q21" s="315">
        <v>-0.10597773710723435</v>
      </c>
    </row>
    <row r="22" spans="1:17">
      <c r="A22" s="329"/>
      <c r="B22" s="329"/>
      <c r="C22" s="163" t="s">
        <v>21</v>
      </c>
      <c r="D22" s="314">
        <v>1164.193264991045</v>
      </c>
      <c r="E22" s="314">
        <v>1164.193264991045</v>
      </c>
      <c r="F22" s="318"/>
      <c r="G22" s="324">
        <v>0.74811028994465145</v>
      </c>
      <c r="H22" s="324">
        <v>0.74811028994465145</v>
      </c>
      <c r="I22" s="325">
        <v>1.6022898554178107</v>
      </c>
      <c r="J22" s="325">
        <v>1.6022898554178107</v>
      </c>
      <c r="K22" s="318"/>
      <c r="L22" s="320">
        <v>1865.3750582408904</v>
      </c>
      <c r="M22" s="320">
        <v>1865.3750582408904</v>
      </c>
      <c r="N22" s="318"/>
      <c r="O22" s="314">
        <v>2329.657329082489</v>
      </c>
      <c r="P22" s="314">
        <v>2329.657329082489</v>
      </c>
      <c r="Q22" s="318"/>
    </row>
    <row r="23" spans="1:17">
      <c r="A23" s="329"/>
      <c r="B23" s="329" t="s">
        <v>312</v>
      </c>
      <c r="C23" s="163" t="s">
        <v>292</v>
      </c>
      <c r="D23" s="314">
        <v>1895750.2230043514</v>
      </c>
      <c r="E23" s="314">
        <v>-366967.60152869252</v>
      </c>
      <c r="F23" s="315">
        <v>-0.16218001093637183</v>
      </c>
      <c r="G23" s="322">
        <v>99.315056513228711</v>
      </c>
      <c r="H23" s="322">
        <v>-0.38093771989943548</v>
      </c>
      <c r="I23" s="323">
        <v>6.1111445011174954</v>
      </c>
      <c r="J23" s="323">
        <v>0.65209207613003795</v>
      </c>
      <c r="K23" s="315">
        <v>0.11945151380947512</v>
      </c>
      <c r="L23" s="316">
        <v>11585203.550805308</v>
      </c>
      <c r="M23" s="316">
        <v>-767091.67627414875</v>
      </c>
      <c r="N23" s="315">
        <v>-6.2101144942883449E-2</v>
      </c>
      <c r="O23" s="314">
        <v>4969167.5440736366</v>
      </c>
      <c r="P23" s="314">
        <v>-922482.02254827879</v>
      </c>
      <c r="Q23" s="315">
        <v>-0.15657448938824117</v>
      </c>
    </row>
    <row r="24" spans="1:17">
      <c r="A24" s="329"/>
      <c r="B24" s="329"/>
      <c r="C24" s="163" t="s">
        <v>21</v>
      </c>
      <c r="D24" s="314">
        <v>13074.369721765805</v>
      </c>
      <c r="E24" s="314">
        <v>6174.6013534074791</v>
      </c>
      <c r="F24" s="319">
        <v>0.89489980297361971</v>
      </c>
      <c r="G24" s="324">
        <v>0.68494348677127215</v>
      </c>
      <c r="H24" s="324">
        <v>0.38093771989942232</v>
      </c>
      <c r="I24" s="325">
        <v>1.6327635995328404</v>
      </c>
      <c r="J24" s="325">
        <v>-0.14521619085069792</v>
      </c>
      <c r="K24" s="319">
        <v>-8.1674826472224696E-2</v>
      </c>
      <c r="L24" s="320">
        <v>21347.354968533517</v>
      </c>
      <c r="M24" s="320">
        <v>9079.7062512648117</v>
      </c>
      <c r="N24" s="319">
        <v>0.74013419038349648</v>
      </c>
      <c r="O24" s="314">
        <v>27151.877493858337</v>
      </c>
      <c r="P24" s="314">
        <v>12182.115892291069</v>
      </c>
      <c r="Q24" s="319">
        <v>0.81378155621500714</v>
      </c>
    </row>
    <row r="25" spans="1:17">
      <c r="A25" s="329"/>
      <c r="B25" s="329" t="s">
        <v>313</v>
      </c>
      <c r="C25" s="163" t="s">
        <v>292</v>
      </c>
      <c r="D25" s="314">
        <v>561422.31140091002</v>
      </c>
      <c r="E25" s="314">
        <v>-113301.53279416543</v>
      </c>
      <c r="F25" s="315">
        <v>-0.16792282319491855</v>
      </c>
      <c r="G25" s="322">
        <v>99.083134314305298</v>
      </c>
      <c r="H25" s="322">
        <v>-0.8988357148051449</v>
      </c>
      <c r="I25" s="323">
        <v>6.1161003572275741</v>
      </c>
      <c r="J25" s="323">
        <v>0.49690242088998726</v>
      </c>
      <c r="K25" s="315">
        <v>8.8429421159321606E-2</v>
      </c>
      <c r="L25" s="316">
        <v>3433715.1993146362</v>
      </c>
      <c r="M25" s="316">
        <v>-357691.63358409517</v>
      </c>
      <c r="N25" s="315">
        <v>-9.4342720090162674E-2</v>
      </c>
      <c r="O25" s="314">
        <v>1473318.7608813911</v>
      </c>
      <c r="P25" s="314">
        <v>-273708.43894638889</v>
      </c>
      <c r="Q25" s="315">
        <v>-0.15667096595483504</v>
      </c>
    </row>
    <row r="26" spans="1:17">
      <c r="A26" s="329"/>
      <c r="B26" s="329"/>
      <c r="C26" s="163" t="s">
        <v>21</v>
      </c>
      <c r="D26" s="314">
        <v>5195.1208050608639</v>
      </c>
      <c r="E26" s="314">
        <v>5073.4463544994596</v>
      </c>
      <c r="F26" s="319">
        <v>41.696891427005824</v>
      </c>
      <c r="G26" s="324">
        <v>0.91686568569467997</v>
      </c>
      <c r="H26" s="324">
        <v>0.89883571480510582</v>
      </c>
      <c r="I26" s="325">
        <v>1.5596947737131159</v>
      </c>
      <c r="J26" s="325">
        <v>-0.17088415201701257</v>
      </c>
      <c r="K26" s="319">
        <v>-9.8743922901359041E-2</v>
      </c>
      <c r="L26" s="320">
        <v>8102.8027684617045</v>
      </c>
      <c r="M26" s="320">
        <v>7892.2355285203457</v>
      </c>
      <c r="N26" s="319">
        <v>37.480832871809859</v>
      </c>
      <c r="O26" s="314">
        <v>10541.567451000214</v>
      </c>
      <c r="P26" s="314">
        <v>10217.102249503136</v>
      </c>
      <c r="Q26" s="319">
        <v>31.489053995194453</v>
      </c>
    </row>
    <row r="27" spans="1:17">
      <c r="A27" s="329" t="s">
        <v>107</v>
      </c>
      <c r="B27" s="329" t="s">
        <v>311</v>
      </c>
      <c r="C27" s="163" t="s">
        <v>292</v>
      </c>
      <c r="D27" s="314">
        <v>754067.89294056455</v>
      </c>
      <c r="E27" s="314">
        <v>-27521.413995801122</v>
      </c>
      <c r="F27" s="315">
        <v>-3.5212116838801405E-2</v>
      </c>
      <c r="G27" s="322">
        <v>94.999391122104896</v>
      </c>
      <c r="H27" s="322">
        <v>0.22266103310852259</v>
      </c>
      <c r="I27" s="323">
        <v>5.9697738619008023</v>
      </c>
      <c r="J27" s="323">
        <v>0.11272027370840743</v>
      </c>
      <c r="K27" s="315">
        <v>1.9245218096629227E-2</v>
      </c>
      <c r="L27" s="316">
        <v>4501614.7973751947</v>
      </c>
      <c r="M27" s="316">
        <v>-76195.657309252769</v>
      </c>
      <c r="N27" s="315">
        <v>-1.6644563610378884E-2</v>
      </c>
      <c r="O27" s="314">
        <v>1793342.7579437494</v>
      </c>
      <c r="P27" s="314">
        <v>-168382.65890666679</v>
      </c>
      <c r="Q27" s="315">
        <v>-8.5833958952832468E-2</v>
      </c>
    </row>
    <row r="28" spans="1:17">
      <c r="A28" s="329"/>
      <c r="B28" s="329"/>
      <c r="C28" s="163" t="s">
        <v>21</v>
      </c>
      <c r="D28" s="314">
        <v>39692.871243012109</v>
      </c>
      <c r="E28" s="314">
        <v>-3381.5406495418065</v>
      </c>
      <c r="F28" s="319">
        <v>-7.8504627247768841E-2</v>
      </c>
      <c r="G28" s="324">
        <v>5.0006088778951243</v>
      </c>
      <c r="H28" s="324">
        <v>-0.22266103310842666</v>
      </c>
      <c r="I28" s="325">
        <v>6.9917936997022911</v>
      </c>
      <c r="J28" s="325">
        <v>7.0118729763670729E-2</v>
      </c>
      <c r="K28" s="319">
        <v>1.0130312398112002E-2</v>
      </c>
      <c r="L28" s="320">
        <v>277524.36707998632</v>
      </c>
      <c r="M28" s="320">
        <v>-20622.711561530537</v>
      </c>
      <c r="N28" s="319">
        <v>-6.9169591248373991E-2</v>
      </c>
      <c r="O28" s="314">
        <v>97990.944118380547</v>
      </c>
      <c r="P28" s="314">
        <v>-9772.8113048596279</v>
      </c>
      <c r="Q28" s="319">
        <v>-9.0687367626314533E-2</v>
      </c>
    </row>
    <row r="29" spans="1:17">
      <c r="A29" s="329"/>
      <c r="B29" s="329" t="s">
        <v>312</v>
      </c>
      <c r="C29" s="163" t="s">
        <v>292</v>
      </c>
      <c r="D29" s="314">
        <v>10022177.019306155</v>
      </c>
      <c r="E29" s="314">
        <v>134410.04340078868</v>
      </c>
      <c r="F29" s="315">
        <v>1.3593569076650042E-2</v>
      </c>
      <c r="G29" s="322">
        <v>95.278538782938952</v>
      </c>
      <c r="H29" s="322">
        <v>0.92433789821558321</v>
      </c>
      <c r="I29" s="323">
        <v>5.8863187322726773</v>
      </c>
      <c r="J29" s="323">
        <v>0.21518050608624861</v>
      </c>
      <c r="K29" s="315">
        <v>3.7943089641626897E-2</v>
      </c>
      <c r="L29" s="316">
        <v>58993728.326894566</v>
      </c>
      <c r="M29" s="316">
        <v>2918835.0582138598</v>
      </c>
      <c r="N29" s="315">
        <v>5.2052440728301938E-2</v>
      </c>
      <c r="O29" s="314">
        <v>24208585.830917098</v>
      </c>
      <c r="P29" s="314">
        <v>-356292.42507926002</v>
      </c>
      <c r="Q29" s="315">
        <v>-1.4504139665023091E-2</v>
      </c>
    </row>
    <row r="30" spans="1:17">
      <c r="A30" s="329"/>
      <c r="B30" s="329"/>
      <c r="C30" s="163" t="s">
        <v>21</v>
      </c>
      <c r="D30" s="314">
        <v>496641.95853145607</v>
      </c>
      <c r="E30" s="314">
        <v>-95004.682754068752</v>
      </c>
      <c r="F30" s="319">
        <v>-0.16057672962977257</v>
      </c>
      <c r="G30" s="324">
        <v>4.7214612170610062</v>
      </c>
      <c r="H30" s="324">
        <v>-0.92433789821544998</v>
      </c>
      <c r="I30" s="325">
        <v>6.941227036627339</v>
      </c>
      <c r="J30" s="325">
        <v>0.35709966100612611</v>
      </c>
      <c r="K30" s="319">
        <v>5.423644480639072E-2</v>
      </c>
      <c r="L30" s="320">
        <v>3447304.5900820964</v>
      </c>
      <c r="M30" s="320">
        <v>-448172.25750027131</v>
      </c>
      <c r="N30" s="319">
        <v>-0.11504939575713778</v>
      </c>
      <c r="O30" s="314">
        <v>1230827.1913180989</v>
      </c>
      <c r="P30" s="314">
        <v>-247674.76738217101</v>
      </c>
      <c r="Q30" s="319">
        <v>-0.16751737522207841</v>
      </c>
    </row>
    <row r="31" spans="1:17">
      <c r="A31" s="329"/>
      <c r="B31" s="329" t="s">
        <v>313</v>
      </c>
      <c r="C31" s="163" t="s">
        <v>292</v>
      </c>
      <c r="D31" s="314">
        <v>2866860.4342975086</v>
      </c>
      <c r="E31" s="314">
        <v>-33860.321255754214</v>
      </c>
      <c r="F31" s="315">
        <v>-1.1673071663630696E-2</v>
      </c>
      <c r="G31" s="322">
        <v>95.318542269409207</v>
      </c>
      <c r="H31" s="322">
        <v>0.79565871720051007</v>
      </c>
      <c r="I31" s="323">
        <v>5.9326969917752734</v>
      </c>
      <c r="J31" s="323">
        <v>0.14422779843126232</v>
      </c>
      <c r="K31" s="315">
        <v>2.4916397343378038E-2</v>
      </c>
      <c r="L31" s="316">
        <v>17008214.274396382</v>
      </c>
      <c r="M31" s="316">
        <v>217481.54238275811</v>
      </c>
      <c r="N31" s="315">
        <v>1.2952474787958626E-2</v>
      </c>
      <c r="O31" s="314">
        <v>6841202.2466403814</v>
      </c>
      <c r="P31" s="314">
        <v>-390030.57161928527</v>
      </c>
      <c r="Q31" s="315">
        <v>-5.3936940134801735E-2</v>
      </c>
    </row>
    <row r="32" spans="1:17">
      <c r="A32" s="329"/>
      <c r="B32" s="329"/>
      <c r="C32" s="163" t="s">
        <v>21</v>
      </c>
      <c r="D32" s="314">
        <v>140802.46742269557</v>
      </c>
      <c r="E32" s="314">
        <v>-27279.427284997771</v>
      </c>
      <c r="F32" s="319">
        <v>-0.16229842799213254</v>
      </c>
      <c r="G32" s="324">
        <v>4.6814577305909228</v>
      </c>
      <c r="H32" s="324">
        <v>-0.79565871720021164</v>
      </c>
      <c r="I32" s="325">
        <v>6.9342883779939326</v>
      </c>
      <c r="J32" s="325">
        <v>5.7015472681921864E-2</v>
      </c>
      <c r="K32" s="319">
        <v>8.290418813812532E-3</v>
      </c>
      <c r="L32" s="320">
        <v>976364.91344206722</v>
      </c>
      <c r="M32" s="320">
        <v>-179580.14690465841</v>
      </c>
      <c r="N32" s="319">
        <v>-0.15535353111919814</v>
      </c>
      <c r="O32" s="314">
        <v>346876.30224630865</v>
      </c>
      <c r="P32" s="314">
        <v>-73541.003260660858</v>
      </c>
      <c r="Q32" s="319">
        <v>-0.1749238252026277</v>
      </c>
    </row>
    <row r="33" spans="1:18">
      <c r="A33" s="329" t="s">
        <v>288</v>
      </c>
      <c r="B33" s="329" t="s">
        <v>311</v>
      </c>
      <c r="C33" s="163" t="s">
        <v>292</v>
      </c>
      <c r="D33" s="314">
        <v>104389087.88679729</v>
      </c>
      <c r="E33" s="314">
        <v>5927326.2831640244</v>
      </c>
      <c r="F33" s="315">
        <v>6.0199271134565038E-2</v>
      </c>
      <c r="G33" s="322">
        <v>77.222136145408328</v>
      </c>
      <c r="H33" s="322">
        <v>-1.8663475302747088</v>
      </c>
      <c r="I33" s="323">
        <v>2.7026845731140199</v>
      </c>
      <c r="J33" s="323">
        <v>6.1326354838773689E-2</v>
      </c>
      <c r="K33" s="315">
        <v>2.3217734881419667E-2</v>
      </c>
      <c r="L33" s="316">
        <v>282130777.43309063</v>
      </c>
      <c r="M33" s="316">
        <v>22057994.235475808</v>
      </c>
      <c r="N33" s="315">
        <v>8.4814696733241657E-2</v>
      </c>
      <c r="O33" s="314">
        <v>90727246.139957249</v>
      </c>
      <c r="P33" s="314">
        <v>7490580.0085771978</v>
      </c>
      <c r="Q33" s="315">
        <v>8.9991350647731727E-2</v>
      </c>
    </row>
    <row r="34" spans="1:18">
      <c r="A34" s="329"/>
      <c r="B34" s="329"/>
      <c r="C34" s="163" t="s">
        <v>21</v>
      </c>
      <c r="D34" s="314">
        <v>30791176.603990074</v>
      </c>
      <c r="E34" s="314">
        <v>4757237.9140173979</v>
      </c>
      <c r="F34" s="319">
        <v>0.18273216245414731</v>
      </c>
      <c r="G34" s="324">
        <v>22.7778638545932</v>
      </c>
      <c r="H34" s="324">
        <v>1.8663475302736501</v>
      </c>
      <c r="I34" s="325">
        <v>1.6226925078081913</v>
      </c>
      <c r="J34" s="325">
        <v>5.0377201477422862E-2</v>
      </c>
      <c r="K34" s="319">
        <v>3.2040139324844168E-2</v>
      </c>
      <c r="L34" s="320">
        <v>49964611.581893563</v>
      </c>
      <c r="M34" s="320">
        <v>9031051.2955727279</v>
      </c>
      <c r="N34" s="319">
        <v>0.22062706572315241</v>
      </c>
      <c r="O34" s="314">
        <v>16672056.796075944</v>
      </c>
      <c r="P34" s="314">
        <v>2023979.4469725117</v>
      </c>
      <c r="Q34" s="319">
        <v>0.13817372742753806</v>
      </c>
    </row>
    <row r="35" spans="1:18">
      <c r="A35" s="329"/>
      <c r="B35" s="329" t="s">
        <v>312</v>
      </c>
      <c r="C35" s="163" t="s">
        <v>292</v>
      </c>
      <c r="D35" s="314">
        <v>1288274854.8181918</v>
      </c>
      <c r="E35" s="314">
        <v>53657600.112386465</v>
      </c>
      <c r="F35" s="315">
        <v>4.3460918683800864E-2</v>
      </c>
      <c r="G35" s="322">
        <v>78.47213015669773</v>
      </c>
      <c r="H35" s="322">
        <v>-2.2911680286534448</v>
      </c>
      <c r="I35" s="323">
        <v>2.6487596349624241</v>
      </c>
      <c r="J35" s="323">
        <v>8.8247171920631917E-2</v>
      </c>
      <c r="K35" s="315">
        <v>3.4464652367205278E-2</v>
      </c>
      <c r="L35" s="316">
        <v>3412330434.1795034</v>
      </c>
      <c r="M35" s="316">
        <v>251077566.41884613</v>
      </c>
      <c r="N35" s="315">
        <v>7.9423436505002665E-2</v>
      </c>
      <c r="O35" s="314">
        <v>1085233854.6874583</v>
      </c>
      <c r="P35" s="314">
        <v>76846040.610605717</v>
      </c>
      <c r="Q35" s="315">
        <v>7.6206831873465136E-2</v>
      </c>
    </row>
    <row r="36" spans="1:18">
      <c r="A36" s="329"/>
      <c r="B36" s="329"/>
      <c r="C36" s="163" t="s">
        <v>21</v>
      </c>
      <c r="D36" s="314">
        <v>353422461.47208238</v>
      </c>
      <c r="E36" s="314">
        <v>59353688.68005836</v>
      </c>
      <c r="F36" s="319">
        <v>0.20183608111982504</v>
      </c>
      <c r="G36" s="324">
        <v>21.527869843312033</v>
      </c>
      <c r="H36" s="324">
        <v>2.2911680286578608</v>
      </c>
      <c r="I36" s="325">
        <v>1.5914779985133565</v>
      </c>
      <c r="J36" s="325">
        <v>6.2949419848537191E-2</v>
      </c>
      <c r="K36" s="319">
        <v>4.1183017921407765E-2</v>
      </c>
      <c r="L36" s="320">
        <v>562464071.61325347</v>
      </c>
      <c r="M36" s="320">
        <v>112971548.30775332</v>
      </c>
      <c r="N36" s="319">
        <v>0.25133131798717723</v>
      </c>
      <c r="O36" s="314">
        <v>196943705.36175632</v>
      </c>
      <c r="P36" s="314">
        <v>31063983.718787402</v>
      </c>
      <c r="Q36" s="319">
        <v>0.1872681206063749</v>
      </c>
    </row>
    <row r="37" spans="1:18">
      <c r="A37" s="329"/>
      <c r="B37" s="329" t="s">
        <v>313</v>
      </c>
      <c r="C37" s="163" t="s">
        <v>292</v>
      </c>
      <c r="D37" s="314">
        <v>426435164.55594999</v>
      </c>
      <c r="E37" s="314">
        <v>16418992.140345216</v>
      </c>
      <c r="F37" s="315">
        <v>4.0044742732007241E-2</v>
      </c>
      <c r="G37" s="322">
        <v>77.856186733537754</v>
      </c>
      <c r="H37" s="322">
        <v>-2.2602018305934877</v>
      </c>
      <c r="I37" s="323">
        <v>2.6490473909371972</v>
      </c>
      <c r="J37" s="323">
        <v>5.0561638139726917E-2</v>
      </c>
      <c r="K37" s="315">
        <v>1.9458116360766425E-2</v>
      </c>
      <c r="L37" s="316">
        <v>1129646960.0708137</v>
      </c>
      <c r="M37" s="316">
        <v>64225777.632313609</v>
      </c>
      <c r="N37" s="315">
        <v>6.0282054356490096E-2</v>
      </c>
      <c r="O37" s="314">
        <v>356538751.26646507</v>
      </c>
      <c r="P37" s="314">
        <v>23142934.297521889</v>
      </c>
      <c r="Q37" s="315">
        <v>6.9415790839624486E-2</v>
      </c>
    </row>
    <row r="38" spans="1:18">
      <c r="A38" s="329"/>
      <c r="B38" s="329"/>
      <c r="C38" s="163" t="s">
        <v>21</v>
      </c>
      <c r="D38" s="314">
        <v>121286451.98752049</v>
      </c>
      <c r="E38" s="314">
        <v>19526969.304234043</v>
      </c>
      <c r="F38" s="319">
        <v>0.19189336255776057</v>
      </c>
      <c r="G38" s="324">
        <v>22.143813266482415</v>
      </c>
      <c r="H38" s="324">
        <v>2.2602018306012077</v>
      </c>
      <c r="I38" s="325">
        <v>1.6098469045385158</v>
      </c>
      <c r="J38" s="325">
        <v>4.9097221669667235E-2</v>
      </c>
      <c r="K38" s="319">
        <v>3.1457460609199385E-2</v>
      </c>
      <c r="L38" s="320">
        <v>195252619.29456916</v>
      </c>
      <c r="M38" s="320">
        <v>36431538.967731774</v>
      </c>
      <c r="N38" s="319">
        <v>0.22938730106078756</v>
      </c>
      <c r="O38" s="314">
        <v>66227265.255049117</v>
      </c>
      <c r="P38" s="314">
        <v>9022471.729344368</v>
      </c>
      <c r="Q38" s="319">
        <v>0.15772230215795038</v>
      </c>
      <c r="R38" s="236"/>
    </row>
  </sheetData>
  <mergeCells count="32"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  <mergeCell ref="A9:A14"/>
    <mergeCell ref="B9:B10"/>
    <mergeCell ref="B11:B12"/>
    <mergeCell ref="B13:B14"/>
    <mergeCell ref="A15:A20"/>
    <mergeCell ref="B15:B16"/>
    <mergeCell ref="B17:B18"/>
    <mergeCell ref="B19:B20"/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zoomScale="81" zoomScaleNormal="70" workbookViewId="0">
      <selection activeCell="D3" sqref="D3:Q128"/>
    </sheetView>
  </sheetViews>
  <sheetFormatPr defaultColWidth="9.26953125" defaultRowHeight="14.5"/>
  <cols>
    <col min="1" max="1" width="23" style="229" customWidth="1"/>
    <col min="2" max="2" width="12.453125" customWidth="1"/>
    <col min="3" max="3" width="16.7265625" bestFit="1" customWidth="1"/>
    <col min="4" max="4" width="13.54296875" bestFit="1" customWidth="1"/>
    <col min="5" max="5" width="11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6.453125" bestFit="1" customWidth="1"/>
    <col min="14" max="14" width="9.1796875" bestFit="1" customWidth="1"/>
    <col min="15" max="15" width="12.7265625" bestFit="1" customWidth="1"/>
    <col min="16" max="16" width="15.45312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293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4"/>
      <c r="B2" s="330"/>
      <c r="C2" s="330"/>
      <c r="D2" s="162" t="s">
        <v>8</v>
      </c>
      <c r="E2" s="162" t="s">
        <v>9</v>
      </c>
      <c r="F2" s="162" t="s">
        <v>10</v>
      </c>
      <c r="G2" s="162" t="s">
        <v>8</v>
      </c>
      <c r="H2" s="162" t="s">
        <v>9</v>
      </c>
      <c r="I2" s="162" t="s">
        <v>8</v>
      </c>
      <c r="J2" s="162" t="s">
        <v>9</v>
      </c>
      <c r="K2" s="162" t="s">
        <v>10</v>
      </c>
      <c r="L2" s="162" t="s">
        <v>8</v>
      </c>
      <c r="M2" s="162" t="s">
        <v>9</v>
      </c>
      <c r="N2" s="162" t="s">
        <v>10</v>
      </c>
      <c r="O2" s="162" t="s">
        <v>8</v>
      </c>
      <c r="P2" s="162" t="s">
        <v>9</v>
      </c>
      <c r="Q2" s="162" t="s">
        <v>10</v>
      </c>
    </row>
    <row r="3" spans="1:17">
      <c r="A3" s="333" t="s">
        <v>513</v>
      </c>
      <c r="B3" s="329" t="s">
        <v>311</v>
      </c>
      <c r="C3" s="163" t="s">
        <v>315</v>
      </c>
      <c r="D3" s="314">
        <v>158287361.48069853</v>
      </c>
      <c r="E3" s="314">
        <v>5182667.7282139361</v>
      </c>
      <c r="F3" s="315">
        <v>3.3850482315012836E-2</v>
      </c>
      <c r="G3" s="322">
        <v>51.165349472942026</v>
      </c>
      <c r="H3" s="322">
        <v>-1.5854907811985655</v>
      </c>
      <c r="I3" s="323">
        <v>3.0059303673573168</v>
      </c>
      <c r="J3" s="323">
        <v>4.0596869804233826E-2</v>
      </c>
      <c r="K3" s="315">
        <v>1.3690490407818655E-2</v>
      </c>
      <c r="L3" s="316">
        <v>475800786.64369655</v>
      </c>
      <c r="M3" s="316">
        <v>21794309.626847744</v>
      </c>
      <c r="N3" s="315">
        <v>4.8004402426265226E-2</v>
      </c>
      <c r="O3" s="314">
        <v>241727664.08820128</v>
      </c>
      <c r="P3" s="314">
        <v>11394866.356180489</v>
      </c>
      <c r="Q3" s="315">
        <v>4.9471314846953635E-2</v>
      </c>
    </row>
    <row r="4" spans="1:17">
      <c r="A4" s="333"/>
      <c r="B4" s="329"/>
      <c r="C4" s="163" t="s">
        <v>316</v>
      </c>
      <c r="D4" s="314">
        <v>93652388.776001602</v>
      </c>
      <c r="E4" s="314">
        <v>11181529.639514372</v>
      </c>
      <c r="F4" s="319">
        <v>0.13558158307783866</v>
      </c>
      <c r="G4" s="324">
        <v>30.272519270493113</v>
      </c>
      <c r="H4" s="324">
        <v>1.8579291667852686</v>
      </c>
      <c r="I4" s="325">
        <v>2.3819224366230571</v>
      </c>
      <c r="J4" s="325">
        <v>2.5110102650399035E-2</v>
      </c>
      <c r="K4" s="319">
        <v>1.0654264783175708E-2</v>
      </c>
      <c r="L4" s="320">
        <v>223072726.06890357</v>
      </c>
      <c r="M4" s="320">
        <v>28704388.062708795</v>
      </c>
      <c r="N4" s="319">
        <v>0.14768036994684777</v>
      </c>
      <c r="O4" s="314">
        <v>46248886.157931603</v>
      </c>
      <c r="P4" s="314">
        <v>4977345.6925208271</v>
      </c>
      <c r="Q4" s="319">
        <v>0.12059994941774188</v>
      </c>
    </row>
    <row r="5" spans="1:17">
      <c r="A5" s="333"/>
      <c r="B5" s="329"/>
      <c r="C5" s="163" t="s">
        <v>317</v>
      </c>
      <c r="D5" s="314">
        <v>12744940.905274371</v>
      </c>
      <c r="E5" s="314">
        <v>-838062.32732241973</v>
      </c>
      <c r="F5" s="315">
        <v>-6.1699339459127811E-2</v>
      </c>
      <c r="G5" s="322">
        <v>4.1197183990578674</v>
      </c>
      <c r="H5" s="322">
        <v>-0.56018275963904518</v>
      </c>
      <c r="I5" s="323">
        <v>2.4030187511938301</v>
      </c>
      <c r="J5" s="323">
        <v>7.4117205089517135E-2</v>
      </c>
      <c r="K5" s="315">
        <v>3.1824962808538311E-2</v>
      </c>
      <c r="L5" s="316">
        <v>30626331.978231583</v>
      </c>
      <c r="M5" s="316">
        <v>-1007145.2509029657</v>
      </c>
      <c r="N5" s="315">
        <v>-3.1837955834187623E-2</v>
      </c>
      <c r="O5" s="314">
        <v>7104600.5453272285</v>
      </c>
      <c r="P5" s="314">
        <v>-93742.295624771155</v>
      </c>
      <c r="Q5" s="315">
        <v>-1.3022760612548636E-2</v>
      </c>
    </row>
    <row r="6" spans="1:17">
      <c r="A6" s="333"/>
      <c r="B6" s="329"/>
      <c r="C6" s="163" t="s">
        <v>318</v>
      </c>
      <c r="D6" s="314">
        <v>38701445.792076796</v>
      </c>
      <c r="E6" s="314">
        <v>2928735.4022789672</v>
      </c>
      <c r="F6" s="319">
        <v>8.187065979530099E-2</v>
      </c>
      <c r="G6" s="324">
        <v>12.50998804033506</v>
      </c>
      <c r="H6" s="324">
        <v>0.18482357293781071</v>
      </c>
      <c r="I6" s="325">
        <v>2.8566669377770029</v>
      </c>
      <c r="J6" s="325">
        <v>2.8437932381767617E-2</v>
      </c>
      <c r="K6" s="319">
        <v>1.0055031727458546E-2</v>
      </c>
      <c r="L6" s="320">
        <v>110557140.6383947</v>
      </c>
      <c r="M6" s="320">
        <v>9383723.5123649836</v>
      </c>
      <c r="N6" s="319">
        <v>9.2748903604549265E-2</v>
      </c>
      <c r="O6" s="314">
        <v>31287508.693446312</v>
      </c>
      <c r="P6" s="314">
        <v>3630037.0967433453</v>
      </c>
      <c r="Q6" s="319">
        <v>0.13124978124088826</v>
      </c>
    </row>
    <row r="7" spans="1:17">
      <c r="A7" s="333"/>
      <c r="B7" s="329" t="s">
        <v>312</v>
      </c>
      <c r="C7" s="163" t="s">
        <v>315</v>
      </c>
      <c r="D7" s="314">
        <v>1974407172.7724659</v>
      </c>
      <c r="E7" s="314">
        <v>36058106.026014328</v>
      </c>
      <c r="F7" s="315">
        <v>1.8602483239274548E-2</v>
      </c>
      <c r="G7" s="322">
        <v>52.079975027819032</v>
      </c>
      <c r="H7" s="322">
        <v>-1.4729659673533249</v>
      </c>
      <c r="I7" s="323">
        <v>2.9480262717767194</v>
      </c>
      <c r="J7" s="323">
        <v>5.5869171794964867E-2</v>
      </c>
      <c r="K7" s="315">
        <v>1.9317474764879584E-2</v>
      </c>
      <c r="L7" s="316">
        <v>5820604216.5176258</v>
      </c>
      <c r="M7" s="316">
        <v>214594200.88386822</v>
      </c>
      <c r="N7" s="315">
        <v>3.8279311004692951E-2</v>
      </c>
      <c r="O7" s="314">
        <v>2962431498.7490168</v>
      </c>
      <c r="P7" s="314">
        <v>31442276.764036655</v>
      </c>
      <c r="Q7" s="315">
        <v>1.0727530667186392E-2</v>
      </c>
    </row>
    <row r="8" spans="1:17">
      <c r="A8" s="333"/>
      <c r="B8" s="329"/>
      <c r="C8" s="163" t="s">
        <v>316</v>
      </c>
      <c r="D8" s="314">
        <v>1096339549.613559</v>
      </c>
      <c r="E8" s="314">
        <v>132590874.21174014</v>
      </c>
      <c r="F8" s="319">
        <v>0.13757826868758974</v>
      </c>
      <c r="G8" s="324">
        <v>28.918724138197057</v>
      </c>
      <c r="H8" s="324">
        <v>2.2921598968037706</v>
      </c>
      <c r="I8" s="325">
        <v>2.3748345507684507</v>
      </c>
      <c r="J8" s="325">
        <v>5.1396275352942666E-2</v>
      </c>
      <c r="K8" s="319">
        <v>2.2120783623464799E-2</v>
      </c>
      <c r="L8" s="320">
        <v>2603625041.7962022</v>
      </c>
      <c r="M8" s="320">
        <v>364414481.48661995</v>
      </c>
      <c r="N8" s="319">
        <v>0.16274239142398372</v>
      </c>
      <c r="O8" s="314">
        <v>543913253.65887296</v>
      </c>
      <c r="P8" s="314">
        <v>59331261.070365071</v>
      </c>
      <c r="Q8" s="319">
        <v>0.12243802282753695</v>
      </c>
    </row>
    <row r="9" spans="1:17">
      <c r="A9" s="333"/>
      <c r="B9" s="329"/>
      <c r="C9" s="163" t="s">
        <v>317</v>
      </c>
      <c r="D9" s="314">
        <v>165806476.72706693</v>
      </c>
      <c r="E9" s="314">
        <v>-9237377.9835861623</v>
      </c>
      <c r="F9" s="315">
        <v>-5.2771792525110446E-2</v>
      </c>
      <c r="G9" s="322">
        <v>4.3735645243178212</v>
      </c>
      <c r="H9" s="322">
        <v>-0.4625681329551643</v>
      </c>
      <c r="I9" s="323">
        <v>2.40277690950386</v>
      </c>
      <c r="J9" s="323">
        <v>2.7817426297001902E-2</v>
      </c>
      <c r="K9" s="315">
        <v>1.1712800362994241E-2</v>
      </c>
      <c r="L9" s="316">
        <v>398395973.72598559</v>
      </c>
      <c r="M9" s="316">
        <v>-17326088.996163487</v>
      </c>
      <c r="N9" s="315">
        <v>-4.167709763276025E-2</v>
      </c>
      <c r="O9" s="314">
        <v>91773539.397613376</v>
      </c>
      <c r="P9" s="314">
        <v>-3406609.5201733708</v>
      </c>
      <c r="Q9" s="315">
        <v>-3.579117661515617E-2</v>
      </c>
    </row>
    <row r="10" spans="1:17">
      <c r="A10" s="333"/>
      <c r="B10" s="329"/>
      <c r="C10" s="163" t="s">
        <v>318</v>
      </c>
      <c r="D10" s="314">
        <v>480400113.28167021</v>
      </c>
      <c r="E10" s="314">
        <v>4600128.4377048612</v>
      </c>
      <c r="F10" s="319">
        <v>9.6681979492148056E-3</v>
      </c>
      <c r="G10" s="324">
        <v>12.67176611192046</v>
      </c>
      <c r="H10" s="324">
        <v>-0.47369305794008731</v>
      </c>
      <c r="I10" s="325">
        <v>2.8132308326884679</v>
      </c>
      <c r="J10" s="325">
        <v>0.1329041805491884</v>
      </c>
      <c r="K10" s="319">
        <v>4.9585068462872646E-2</v>
      </c>
      <c r="L10" s="320">
        <v>1351476410.7110274</v>
      </c>
      <c r="M10" s="320">
        <v>76177030.246281862</v>
      </c>
      <c r="N10" s="319">
        <v>5.9732664669311902E-2</v>
      </c>
      <c r="O10" s="314">
        <v>378068652.39209372</v>
      </c>
      <c r="P10" s="314">
        <v>19968868.783158064</v>
      </c>
      <c r="Q10" s="319">
        <v>5.5763420412912476E-2</v>
      </c>
    </row>
    <row r="11" spans="1:17">
      <c r="A11" s="333"/>
      <c r="B11" s="329" t="s">
        <v>313</v>
      </c>
      <c r="C11" s="163" t="s">
        <v>315</v>
      </c>
      <c r="D11" s="314">
        <v>646651007.59208763</v>
      </c>
      <c r="E11" s="314">
        <v>13525812.324160218</v>
      </c>
      <c r="F11" s="315">
        <v>2.1363566677260939E-2</v>
      </c>
      <c r="G11" s="322">
        <v>51.821644702259455</v>
      </c>
      <c r="H11" s="322">
        <v>-1.4957994164446475</v>
      </c>
      <c r="I11" s="323">
        <v>2.939889986429209</v>
      </c>
      <c r="J11" s="323">
        <v>2.116834088496633E-2</v>
      </c>
      <c r="K11" s="315">
        <v>7.2526069477307602E-3</v>
      </c>
      <c r="L11" s="316">
        <v>1901082821.9343369</v>
      </c>
      <c r="M11" s="316">
        <v>53166610.166411877</v>
      </c>
      <c r="N11" s="315">
        <v>2.8771115177103568E-2</v>
      </c>
      <c r="O11" s="314">
        <v>963067378.48662913</v>
      </c>
      <c r="P11" s="314">
        <v>22415182.323495626</v>
      </c>
      <c r="Q11" s="315">
        <v>2.3829405188151236E-2</v>
      </c>
    </row>
    <row r="12" spans="1:17">
      <c r="A12" s="333"/>
      <c r="B12" s="329"/>
      <c r="C12" s="163" t="s">
        <v>316</v>
      </c>
      <c r="D12" s="314">
        <v>368728258.83518225</v>
      </c>
      <c r="E12" s="314">
        <v>40982124.320604503</v>
      </c>
      <c r="F12" s="319">
        <v>0.12504228121958724</v>
      </c>
      <c r="G12" s="324">
        <v>29.54933124157925</v>
      </c>
      <c r="H12" s="324">
        <v>1.948808718214277</v>
      </c>
      <c r="I12" s="325">
        <v>2.3716121153401035</v>
      </c>
      <c r="J12" s="325">
        <v>2.3594397617842766E-2</v>
      </c>
      <c r="K12" s="319">
        <v>1.0048645476462146E-2</v>
      </c>
      <c r="L12" s="320">
        <v>874480405.92177975</v>
      </c>
      <c r="M12" s="320">
        <v>104926675.1665678</v>
      </c>
      <c r="N12" s="319">
        <v>0.136347432249593</v>
      </c>
      <c r="O12" s="314">
        <v>182384094.11619443</v>
      </c>
      <c r="P12" s="314">
        <v>18100917.991232961</v>
      </c>
      <c r="Q12" s="319">
        <v>0.11018120307988541</v>
      </c>
    </row>
    <row r="13" spans="1:17">
      <c r="A13" s="333"/>
      <c r="B13" s="329"/>
      <c r="C13" s="163" t="s">
        <v>317</v>
      </c>
      <c r="D13" s="314">
        <v>52205155.446170159</v>
      </c>
      <c r="E13" s="314">
        <v>-3294280.5765455365</v>
      </c>
      <c r="F13" s="315">
        <v>-5.9357009955870559E-2</v>
      </c>
      <c r="G13" s="322">
        <v>4.1836430862939515</v>
      </c>
      <c r="H13" s="322">
        <v>-0.4901372353192226</v>
      </c>
      <c r="I13" s="323">
        <v>2.3948178158667588</v>
      </c>
      <c r="J13" s="323">
        <v>2.4353449126612414E-2</v>
      </c>
      <c r="K13" s="315">
        <v>1.0273703949451552E-2</v>
      </c>
      <c r="L13" s="316">
        <v>125021836.34258184</v>
      </c>
      <c r="M13" s="316">
        <v>-6537599.1234401911</v>
      </c>
      <c r="N13" s="315">
        <v>-4.9693122354030339E-2</v>
      </c>
      <c r="O13" s="314">
        <v>29155950.654315744</v>
      </c>
      <c r="P13" s="314">
        <v>-683109.19031367823</v>
      </c>
      <c r="Q13" s="315">
        <v>-2.289312042237911E-2</v>
      </c>
    </row>
    <row r="14" spans="1:17">
      <c r="A14" s="333"/>
      <c r="B14" s="329"/>
      <c r="C14" s="163" t="s">
        <v>318</v>
      </c>
      <c r="D14" s="314">
        <v>156438876.31006774</v>
      </c>
      <c r="E14" s="314">
        <v>6842351.3341380656</v>
      </c>
      <c r="F14" s="319">
        <v>4.5738705061758693E-2</v>
      </c>
      <c r="G14" s="324">
        <v>12.536777598087268</v>
      </c>
      <c r="H14" s="324">
        <v>-6.1211583785532042E-2</v>
      </c>
      <c r="I14" s="325">
        <v>2.8179665687573774</v>
      </c>
      <c r="J14" s="325">
        <v>2.7960793422200592E-2</v>
      </c>
      <c r="K14" s="319">
        <v>1.0021769011872933E-2</v>
      </c>
      <c r="L14" s="320">
        <v>440839523.49574137</v>
      </c>
      <c r="M14" s="320">
        <v>23464354.842824519</v>
      </c>
      <c r="N14" s="319">
        <v>5.621885681066268E-2</v>
      </c>
      <c r="O14" s="314">
        <v>123648315.1624354</v>
      </c>
      <c r="P14" s="314">
        <v>9877601.529219076</v>
      </c>
      <c r="Q14" s="319">
        <v>8.682024761717963E-2</v>
      </c>
    </row>
    <row r="15" spans="1:17">
      <c r="A15" s="333" t="s">
        <v>514</v>
      </c>
      <c r="B15" s="329" t="s">
        <v>311</v>
      </c>
      <c r="C15" s="163" t="s">
        <v>315</v>
      </c>
      <c r="D15" s="314">
        <v>157858392.37955242</v>
      </c>
      <c r="E15" s="314">
        <v>5260633.8608580828</v>
      </c>
      <c r="F15" s="315">
        <v>3.4473860638088057E-2</v>
      </c>
      <c r="G15" s="322">
        <v>51.157948044734908</v>
      </c>
      <c r="H15" s="322">
        <v>-1.5680428406022671</v>
      </c>
      <c r="I15" s="323">
        <v>2.998511627033785</v>
      </c>
      <c r="J15" s="323">
        <v>4.2202324359592591E-2</v>
      </c>
      <c r="K15" s="315">
        <v>1.4275341325556693E-2</v>
      </c>
      <c r="L15" s="316">
        <v>473340224.97494942</v>
      </c>
      <c r="M15" s="316">
        <v>22214051.89890337</v>
      </c>
      <c r="N15" s="315">
        <v>4.9241328091063255E-2</v>
      </c>
      <c r="O15" s="314">
        <v>240530087.8053</v>
      </c>
      <c r="P15" s="314">
        <v>11626140.009151489</v>
      </c>
      <c r="Q15" s="315">
        <v>5.0790474000497375E-2</v>
      </c>
    </row>
    <row r="16" spans="1:17">
      <c r="A16" s="333"/>
      <c r="B16" s="329"/>
      <c r="C16" s="163" t="s">
        <v>316</v>
      </c>
      <c r="D16" s="314">
        <v>93633170.835521489</v>
      </c>
      <c r="E16" s="314">
        <v>11181042.824669525</v>
      </c>
      <c r="F16" s="319">
        <v>0.13560647971630191</v>
      </c>
      <c r="G16" s="324">
        <v>30.344163630845774</v>
      </c>
      <c r="H16" s="324">
        <v>1.8550810114293839</v>
      </c>
      <c r="I16" s="325">
        <v>2.3815403890907882</v>
      </c>
      <c r="J16" s="325">
        <v>2.5135121460399201E-2</v>
      </c>
      <c r="K16" s="319">
        <v>1.066672265831216E-2</v>
      </c>
      <c r="L16" s="320">
        <v>222991178.10343209</v>
      </c>
      <c r="M16" s="320">
        <v>28700549.331325352</v>
      </c>
      <c r="N16" s="319">
        <v>0.14771967908441777</v>
      </c>
      <c r="O16" s="314">
        <v>46235138.350255407</v>
      </c>
      <c r="P16" s="314">
        <v>4976996.1542894542</v>
      </c>
      <c r="Q16" s="319">
        <v>0.1206306413568007</v>
      </c>
    </row>
    <row r="17" spans="1:17">
      <c r="A17" s="333"/>
      <c r="B17" s="329"/>
      <c r="C17" s="163" t="s">
        <v>317</v>
      </c>
      <c r="D17" s="314">
        <v>12744497.739477048</v>
      </c>
      <c r="E17" s="314">
        <v>-837984.24248323962</v>
      </c>
      <c r="F17" s="315">
        <v>-6.1695958337821981E-2</v>
      </c>
      <c r="G17" s="322">
        <v>4.1301722599885053</v>
      </c>
      <c r="H17" s="322">
        <v>-0.56288370710396585</v>
      </c>
      <c r="I17" s="323">
        <v>2.4028533891967832</v>
      </c>
      <c r="J17" s="323">
        <v>7.4125469754217299E-2</v>
      </c>
      <c r="K17" s="315">
        <v>3.1830884636776684E-2</v>
      </c>
      <c r="L17" s="316">
        <v>30623159.586913165</v>
      </c>
      <c r="M17" s="316">
        <v>-1006745.4198033549</v>
      </c>
      <c r="N17" s="315">
        <v>-3.1828910633451959E-2</v>
      </c>
      <c r="O17" s="314">
        <v>7101412.9973712387</v>
      </c>
      <c r="P17" s="314">
        <v>-93628.490494885482</v>
      </c>
      <c r="Q17" s="315">
        <v>-1.3012918779242986E-2</v>
      </c>
    </row>
    <row r="18" spans="1:17">
      <c r="A18" s="333"/>
      <c r="B18" s="329"/>
      <c r="C18" s="163" t="s">
        <v>318</v>
      </c>
      <c r="D18" s="314">
        <v>38356368.92644643</v>
      </c>
      <c r="E18" s="314">
        <v>2882103.896157153</v>
      </c>
      <c r="F18" s="319">
        <v>8.1244922021535979E-2</v>
      </c>
      <c r="G18" s="324">
        <v>12.430337716894178</v>
      </c>
      <c r="H18" s="324">
        <v>0.17317356974238329</v>
      </c>
      <c r="I18" s="325">
        <v>2.8241370065239035</v>
      </c>
      <c r="J18" s="325">
        <v>2.6074053577192391E-2</v>
      </c>
      <c r="K18" s="319">
        <v>9.3186086287776852E-3</v>
      </c>
      <c r="L18" s="320">
        <v>108323640.92106089</v>
      </c>
      <c r="M18" s="320">
        <v>9064414.1567954272</v>
      </c>
      <c r="N18" s="319">
        <v>9.1320620281707926E-2</v>
      </c>
      <c r="O18" s="314">
        <v>30610854.669581804</v>
      </c>
      <c r="P18" s="314">
        <v>3577237.0984990261</v>
      </c>
      <c r="Q18" s="319">
        <v>0.13232550505284621</v>
      </c>
    </row>
    <row r="19" spans="1:17">
      <c r="A19" s="333"/>
      <c r="B19" s="329" t="s">
        <v>312</v>
      </c>
      <c r="C19" s="163" t="s">
        <v>315</v>
      </c>
      <c r="D19" s="314">
        <v>1968489616.2284002</v>
      </c>
      <c r="E19" s="314">
        <v>36517527.954661846</v>
      </c>
      <c r="F19" s="315">
        <v>1.8901685058654808E-2</v>
      </c>
      <c r="G19" s="322">
        <v>52.068353599703556</v>
      </c>
      <c r="H19" s="322">
        <v>-1.4633920567906955</v>
      </c>
      <c r="I19" s="323">
        <v>2.939694549534841</v>
      </c>
      <c r="J19" s="323">
        <v>5.6118510119350873E-2</v>
      </c>
      <c r="K19" s="315">
        <v>1.9461428917520854E-2</v>
      </c>
      <c r="L19" s="316">
        <v>5786758195.6425591</v>
      </c>
      <c r="M19" s="316">
        <v>215769773.07689857</v>
      </c>
      <c r="N19" s="315">
        <v>3.8730967776365983E-2</v>
      </c>
      <c r="O19" s="314">
        <v>2945816276.7723074</v>
      </c>
      <c r="P19" s="314">
        <v>32778614.092597961</v>
      </c>
      <c r="Q19" s="315">
        <v>1.1252382525821806E-2</v>
      </c>
    </row>
    <row r="20" spans="1:17">
      <c r="A20" s="333"/>
      <c r="B20" s="329"/>
      <c r="C20" s="163" t="s">
        <v>316</v>
      </c>
      <c r="D20" s="314">
        <v>1096099913.6554232</v>
      </c>
      <c r="E20" s="314">
        <v>132626428.31340003</v>
      </c>
      <c r="F20" s="319">
        <v>0.13765446619044117</v>
      </c>
      <c r="G20" s="324">
        <v>28.992846807170118</v>
      </c>
      <c r="H20" s="324">
        <v>2.2965928202970751</v>
      </c>
      <c r="I20" s="325">
        <v>2.3744430065892308</v>
      </c>
      <c r="J20" s="325">
        <v>5.1467241169227851E-2</v>
      </c>
      <c r="K20" s="319">
        <v>2.2155737453387669E-2</v>
      </c>
      <c r="L20" s="320">
        <v>2602626774.5021791</v>
      </c>
      <c r="M20" s="320">
        <v>364501217.4279151</v>
      </c>
      <c r="N20" s="319">
        <v>0.16286003985603048</v>
      </c>
      <c r="O20" s="314">
        <v>543742283.57117748</v>
      </c>
      <c r="P20" s="314">
        <v>59343090.435688615</v>
      </c>
      <c r="Q20" s="319">
        <v>0.12250864839712905</v>
      </c>
    </row>
    <row r="21" spans="1:17">
      <c r="A21" s="333"/>
      <c r="B21" s="329"/>
      <c r="C21" s="163" t="s">
        <v>317</v>
      </c>
      <c r="D21" s="314">
        <v>165799822.24732077</v>
      </c>
      <c r="E21" s="314">
        <v>-9240262.366812557</v>
      </c>
      <c r="F21" s="315">
        <v>-5.2789407564457193E-2</v>
      </c>
      <c r="G21" s="322">
        <v>4.3855571806784841</v>
      </c>
      <c r="H21" s="322">
        <v>-0.46451355591663379</v>
      </c>
      <c r="I21" s="323">
        <v>2.4025759898322625</v>
      </c>
      <c r="J21" s="323">
        <v>2.7659650969887206E-2</v>
      </c>
      <c r="K21" s="315">
        <v>1.1646579088818195E-2</v>
      </c>
      <c r="L21" s="316">
        <v>398346672.04986989</v>
      </c>
      <c r="M21" s="316">
        <v>-17358884.856088042</v>
      </c>
      <c r="N21" s="315">
        <v>-4.1757644485890325E-2</v>
      </c>
      <c r="O21" s="314">
        <v>91724808.69880113</v>
      </c>
      <c r="P21" s="314">
        <v>-3439840.93497926</v>
      </c>
      <c r="Q21" s="315">
        <v>-3.6146205005920889E-2</v>
      </c>
    </row>
    <row r="22" spans="1:17">
      <c r="A22" s="333"/>
      <c r="B22" s="329"/>
      <c r="C22" s="163" t="s">
        <v>318</v>
      </c>
      <c r="D22" s="314">
        <v>476045618.49261087</v>
      </c>
      <c r="E22" s="314">
        <v>4065742.9141684771</v>
      </c>
      <c r="F22" s="319">
        <v>8.614229386762819E-3</v>
      </c>
      <c r="G22" s="324">
        <v>12.591842694478739</v>
      </c>
      <c r="H22" s="324">
        <v>-0.48593767709207825</v>
      </c>
      <c r="I22" s="325">
        <v>2.7811045789980233</v>
      </c>
      <c r="J22" s="325">
        <v>0.12955640814423397</v>
      </c>
      <c r="K22" s="319">
        <v>4.8860665466438517E-2</v>
      </c>
      <c r="L22" s="320">
        <v>1323932649.4017463</v>
      </c>
      <c r="M22" s="320">
        <v>72455273.631928205</v>
      </c>
      <c r="N22" s="319">
        <v>5.7895791833519145E-2</v>
      </c>
      <c r="O22" s="314">
        <v>369465733.30705708</v>
      </c>
      <c r="P22" s="314">
        <v>19245344.349452376</v>
      </c>
      <c r="Q22" s="319">
        <v>5.4952095755287644E-2</v>
      </c>
    </row>
    <row r="23" spans="1:17">
      <c r="A23" s="333"/>
      <c r="B23" s="329" t="s">
        <v>313</v>
      </c>
      <c r="C23" s="163" t="s">
        <v>315</v>
      </c>
      <c r="D23" s="314">
        <v>645005086.40931332</v>
      </c>
      <c r="E23" s="314">
        <v>13756764.659063935</v>
      </c>
      <c r="F23" s="315">
        <v>2.1792952448445063E-2</v>
      </c>
      <c r="G23" s="322">
        <v>51.814631643154243</v>
      </c>
      <c r="H23" s="322">
        <v>-1.4824926972448367</v>
      </c>
      <c r="I23" s="323">
        <v>2.932761574805856</v>
      </c>
      <c r="J23" s="323">
        <v>2.2092611802544404E-2</v>
      </c>
      <c r="K23" s="315">
        <v>7.5902179476118143E-3</v>
      </c>
      <c r="L23" s="316">
        <v>1891646132.975565</v>
      </c>
      <c r="M23" s="316">
        <v>54291234.909185886</v>
      </c>
      <c r="N23" s="315">
        <v>2.9548583654862567E-2</v>
      </c>
      <c r="O23" s="314">
        <v>958472119.28450763</v>
      </c>
      <c r="P23" s="314">
        <v>23106946.368136764</v>
      </c>
      <c r="Q23" s="315">
        <v>2.4703663378968579E-2</v>
      </c>
    </row>
    <row r="24" spans="1:17">
      <c r="A24" s="333"/>
      <c r="B24" s="329"/>
      <c r="C24" s="163" t="s">
        <v>316</v>
      </c>
      <c r="D24" s="314">
        <v>368654747.99782568</v>
      </c>
      <c r="E24" s="314">
        <v>40987062.395323157</v>
      </c>
      <c r="F24" s="319">
        <v>0.12508728872655767</v>
      </c>
      <c r="G24" s="324">
        <v>29.614820678926325</v>
      </c>
      <c r="H24" s="324">
        <v>1.9494079084559033</v>
      </c>
      <c r="I24" s="325">
        <v>2.371260353508319</v>
      </c>
      <c r="J24" s="325">
        <v>2.3665493682702987E-2</v>
      </c>
      <c r="K24" s="319">
        <v>1.0080740117339032E-2</v>
      </c>
      <c r="L24" s="320">
        <v>874176388.05984437</v>
      </c>
      <c r="M24" s="320">
        <v>104945413.60845339</v>
      </c>
      <c r="N24" s="319">
        <v>0.13642900129353161</v>
      </c>
      <c r="O24" s="314">
        <v>182333104.71620101</v>
      </c>
      <c r="P24" s="314">
        <v>18105118.420764416</v>
      </c>
      <c r="Q24" s="319">
        <v>0.11024380697327897</v>
      </c>
    </row>
    <row r="25" spans="1:17">
      <c r="A25" s="333"/>
      <c r="B25" s="329"/>
      <c r="C25" s="163" t="s">
        <v>317</v>
      </c>
      <c r="D25" s="314">
        <v>52203140.972686969</v>
      </c>
      <c r="E25" s="314">
        <v>-3295037.7678004503</v>
      </c>
      <c r="F25" s="315">
        <v>-5.9371998191296162E-2</v>
      </c>
      <c r="G25" s="322">
        <v>4.1935894415550949</v>
      </c>
      <c r="H25" s="322">
        <v>-0.49219463276317033</v>
      </c>
      <c r="I25" s="323">
        <v>2.3946214975716584</v>
      </c>
      <c r="J25" s="323">
        <v>2.4261017733411272E-2</v>
      </c>
      <c r="K25" s="315">
        <v>1.02351595631846E-2</v>
      </c>
      <c r="L25" s="316">
        <v>125006763.61396007</v>
      </c>
      <c r="M25" s="316">
        <v>-6543925.9754904956</v>
      </c>
      <c r="N25" s="315">
        <v>-4.9744520503184592E-2</v>
      </c>
      <c r="O25" s="314">
        <v>29140929.065302048</v>
      </c>
      <c r="P25" s="314">
        <v>-690008.08720515296</v>
      </c>
      <c r="Q25" s="315">
        <v>-2.3130620525850958E-2</v>
      </c>
    </row>
    <row r="26" spans="1:17">
      <c r="A26" s="333"/>
      <c r="B26" s="329"/>
      <c r="C26" s="163" t="s">
        <v>318</v>
      </c>
      <c r="D26" s="314">
        <v>155152823.31926683</v>
      </c>
      <c r="E26" s="314">
        <v>6668404.9894901514</v>
      </c>
      <c r="F26" s="319">
        <v>4.4909796357756195E-2</v>
      </c>
      <c r="G26" s="324">
        <v>12.463756578163821</v>
      </c>
      <c r="H26" s="324">
        <v>-7.2977752299866694E-2</v>
      </c>
      <c r="I26" s="325">
        <v>2.7882951325235434</v>
      </c>
      <c r="J26" s="325">
        <v>2.4893612242995022E-2</v>
      </c>
      <c r="K26" s="319">
        <v>9.0083225547577146E-3</v>
      </c>
      <c r="L26" s="320">
        <v>432611862.058397</v>
      </c>
      <c r="M26" s="320">
        <v>22289794.70791918</v>
      </c>
      <c r="N26" s="319">
        <v>5.4322680843972952E-2</v>
      </c>
      <c r="O26" s="314">
        <v>121122025.96811551</v>
      </c>
      <c r="P26" s="314">
        <v>9652279.4621708095</v>
      </c>
      <c r="Q26" s="319">
        <v>8.6591023705755457E-2</v>
      </c>
    </row>
    <row r="27" spans="1:17">
      <c r="A27" s="333" t="s">
        <v>105</v>
      </c>
      <c r="B27" s="329" t="s">
        <v>311</v>
      </c>
      <c r="C27" s="163" t="s">
        <v>315</v>
      </c>
      <c r="D27" s="314">
        <v>89969108.144154727</v>
      </c>
      <c r="E27" s="314">
        <v>2137596.8124849945</v>
      </c>
      <c r="F27" s="315">
        <v>2.4337470459924026E-2</v>
      </c>
      <c r="G27" s="322">
        <v>51.934799293967501</v>
      </c>
      <c r="H27" s="322">
        <v>-1.3780751702741085</v>
      </c>
      <c r="I27" s="323">
        <v>3.3320844960764049</v>
      </c>
      <c r="J27" s="323">
        <v>4.6310205874721344E-2</v>
      </c>
      <c r="K27" s="315">
        <v>1.4094153092870779E-2</v>
      </c>
      <c r="L27" s="316">
        <v>299784670.37295938</v>
      </c>
      <c r="M27" s="316">
        <v>11190148.569801152</v>
      </c>
      <c r="N27" s="315">
        <v>3.8774639587350244E-2</v>
      </c>
      <c r="O27" s="314">
        <v>168768979.81843853</v>
      </c>
      <c r="P27" s="314">
        <v>6432576.7878206372</v>
      </c>
      <c r="Q27" s="315">
        <v>3.962498039707954E-2</v>
      </c>
    </row>
    <row r="28" spans="1:17">
      <c r="A28" s="333"/>
      <c r="B28" s="329"/>
      <c r="C28" s="163" t="s">
        <v>316</v>
      </c>
      <c r="D28" s="314">
        <v>56974484.345587716</v>
      </c>
      <c r="E28" s="314">
        <v>5109913.1283118948</v>
      </c>
      <c r="F28" s="319">
        <v>9.8524156440144423E-2</v>
      </c>
      <c r="G28" s="324">
        <v>32.888604437695918</v>
      </c>
      <c r="H28" s="324">
        <v>1.4073133551941837</v>
      </c>
      <c r="I28" s="325">
        <v>2.5706839379556343</v>
      </c>
      <c r="J28" s="325">
        <v>5.3023096441096484E-2</v>
      </c>
      <c r="K28" s="319">
        <v>2.1060460395133929E-2</v>
      </c>
      <c r="L28" s="320">
        <v>146463391.78050706</v>
      </c>
      <c r="M28" s="320">
        <v>15885991.76482974</v>
      </c>
      <c r="N28" s="319">
        <v>0.12165958092994993</v>
      </c>
      <c r="O28" s="314">
        <v>29771541.232254125</v>
      </c>
      <c r="P28" s="314">
        <v>2591132.7448623702</v>
      </c>
      <c r="Q28" s="319">
        <v>9.5330897843729084E-2</v>
      </c>
    </row>
    <row r="29" spans="1:17">
      <c r="A29" s="333"/>
      <c r="B29" s="329"/>
      <c r="C29" s="163" t="s">
        <v>317</v>
      </c>
      <c r="D29" s="314">
        <v>5410247.1122941012</v>
      </c>
      <c r="E29" s="314">
        <v>34515.026666154154</v>
      </c>
      <c r="F29" s="315">
        <v>6.4205258216699992E-3</v>
      </c>
      <c r="G29" s="322">
        <v>3.1230730603392853</v>
      </c>
      <c r="H29" s="322">
        <v>-0.13994411298743126</v>
      </c>
      <c r="I29" s="323">
        <v>2.7596944116989568</v>
      </c>
      <c r="J29" s="323">
        <v>1.2363181002750245E-2</v>
      </c>
      <c r="K29" s="315">
        <v>4.5000693271401672E-3</v>
      </c>
      <c r="L29" s="316">
        <v>14930628.72170845</v>
      </c>
      <c r="M29" s="316">
        <v>161712.07500713877</v>
      </c>
      <c r="N29" s="315">
        <v>1.0949487960124531E-2</v>
      </c>
      <c r="O29" s="314">
        <v>3901218.3563955845</v>
      </c>
      <c r="P29" s="314">
        <v>81259.698164191563</v>
      </c>
      <c r="Q29" s="315">
        <v>2.1272402513857071E-2</v>
      </c>
    </row>
    <row r="30" spans="1:17">
      <c r="A30" s="333"/>
      <c r="B30" s="329"/>
      <c r="C30" s="163" t="s">
        <v>318</v>
      </c>
      <c r="D30" s="314">
        <v>17560694.805434883</v>
      </c>
      <c r="E30" s="314">
        <v>1120309.9095393103</v>
      </c>
      <c r="F30" s="319">
        <v>6.8143776233548004E-2</v>
      </c>
      <c r="G30" s="324">
        <v>10.136936766357525</v>
      </c>
      <c r="H30" s="324">
        <v>0.1577827838089263</v>
      </c>
      <c r="I30" s="325">
        <v>3.1221308189121033</v>
      </c>
      <c r="J30" s="325">
        <v>7.4507972016628621E-3</v>
      </c>
      <c r="K30" s="319">
        <v>2.3921549403881377E-3</v>
      </c>
      <c r="L30" s="320">
        <v>54826786.453557931</v>
      </c>
      <c r="M30" s="320">
        <v>3620248.06908191</v>
      </c>
      <c r="N30" s="319">
        <v>7.0698941644909918E-2</v>
      </c>
      <c r="O30" s="314">
        <v>17512018.100042615</v>
      </c>
      <c r="P30" s="314">
        <v>1994584.1560556237</v>
      </c>
      <c r="Q30" s="319">
        <v>0.12853827271025861</v>
      </c>
    </row>
    <row r="31" spans="1:17">
      <c r="A31" s="333"/>
      <c r="B31" s="329" t="s">
        <v>312</v>
      </c>
      <c r="C31" s="163" t="s">
        <v>315</v>
      </c>
      <c r="D31" s="314">
        <v>1121194340.0928466</v>
      </c>
      <c r="E31" s="314">
        <v>-8232023.6253519058</v>
      </c>
      <c r="F31" s="315">
        <v>-7.288676703323233E-3</v>
      </c>
      <c r="G31" s="322">
        <v>52.466269166089958</v>
      </c>
      <c r="H31" s="322">
        <v>-1.8836199245690253</v>
      </c>
      <c r="I31" s="323">
        <v>3.2744808973643944</v>
      </c>
      <c r="J31" s="323">
        <v>8.1207221663252671E-2</v>
      </c>
      <c r="K31" s="315">
        <v>2.5430711523785114E-2</v>
      </c>
      <c r="L31" s="316">
        <v>3671329448.8671045</v>
      </c>
      <c r="M31" s="316">
        <v>64761972.962918282</v>
      </c>
      <c r="N31" s="315">
        <v>1.7956678585829618E-2</v>
      </c>
      <c r="O31" s="314">
        <v>2082810922.377774</v>
      </c>
      <c r="P31" s="314">
        <v>-38062160.652066946</v>
      </c>
      <c r="Q31" s="315">
        <v>-1.7946458445166381E-2</v>
      </c>
    </row>
    <row r="32" spans="1:17">
      <c r="A32" s="333"/>
      <c r="B32" s="329"/>
      <c r="C32" s="163" t="s">
        <v>316</v>
      </c>
      <c r="D32" s="314">
        <v>684363539.32912576</v>
      </c>
      <c r="E32" s="314">
        <v>68643559.813413858</v>
      </c>
      <c r="F32" s="319">
        <v>0.11148502906695464</v>
      </c>
      <c r="G32" s="324">
        <v>32.024779628236892</v>
      </c>
      <c r="H32" s="324">
        <v>2.3953025126031768</v>
      </c>
      <c r="I32" s="325">
        <v>2.546155577458014</v>
      </c>
      <c r="J32" s="325">
        <v>6.4749032361257619E-2</v>
      </c>
      <c r="K32" s="319">
        <v>2.609368162149862E-2</v>
      </c>
      <c r="L32" s="320">
        <v>1742496042.6717606</v>
      </c>
      <c r="M32" s="320">
        <v>214644455.55463219</v>
      </c>
      <c r="N32" s="319">
        <v>0.14048776554248987</v>
      </c>
      <c r="O32" s="314">
        <v>357401613.03534579</v>
      </c>
      <c r="P32" s="314">
        <v>33627447.269341767</v>
      </c>
      <c r="Q32" s="319">
        <v>0.10386081048123147</v>
      </c>
    </row>
    <row r="33" spans="1:17">
      <c r="A33" s="333"/>
      <c r="B33" s="329"/>
      <c r="C33" s="163" t="s">
        <v>317</v>
      </c>
      <c r="D33" s="314">
        <v>68437701.459842578</v>
      </c>
      <c r="E33" s="314">
        <v>-3308935.3405674249</v>
      </c>
      <c r="F33" s="315">
        <v>-4.6119727531932421E-2</v>
      </c>
      <c r="G33" s="322">
        <v>3.202541020322367</v>
      </c>
      <c r="H33" s="322">
        <v>-0.25002736128751657</v>
      </c>
      <c r="I33" s="323">
        <v>2.8082322934632429</v>
      </c>
      <c r="J33" s="323">
        <v>4.5383019398239188E-2</v>
      </c>
      <c r="K33" s="315">
        <v>1.6426165489464708E-2</v>
      </c>
      <c r="L33" s="316">
        <v>192188963.32992646</v>
      </c>
      <c r="M33" s="316">
        <v>-6036180.0706917942</v>
      </c>
      <c r="N33" s="315">
        <v>-3.0451132319236185E-2</v>
      </c>
      <c r="O33" s="314">
        <v>49645579.423816249</v>
      </c>
      <c r="P33" s="314">
        <v>-2090777.4864893705</v>
      </c>
      <c r="Q33" s="315">
        <v>-4.0412151364157961E-2</v>
      </c>
    </row>
    <row r="34" spans="1:17">
      <c r="A34" s="333"/>
      <c r="B34" s="329"/>
      <c r="C34" s="163" t="s">
        <v>318</v>
      </c>
      <c r="D34" s="314">
        <v>218562488.36162958</v>
      </c>
      <c r="E34" s="314">
        <v>-1494527.9974383414</v>
      </c>
      <c r="F34" s="319">
        <v>-6.7915489456592199E-3</v>
      </c>
      <c r="G34" s="324">
        <v>10.227627748318868</v>
      </c>
      <c r="H34" s="324">
        <v>-0.36188460675203871</v>
      </c>
      <c r="I34" s="325">
        <v>3.0861819357152411</v>
      </c>
      <c r="J34" s="325">
        <v>0.1364023635640379</v>
      </c>
      <c r="K34" s="319">
        <v>4.6241544572282377E-2</v>
      </c>
      <c r="L34" s="320">
        <v>674523603.40663385</v>
      </c>
      <c r="M34" s="320">
        <v>25403911.842112184</v>
      </c>
      <c r="N34" s="319">
        <v>3.9135943913337697E-2</v>
      </c>
      <c r="O34" s="314">
        <v>212312425.51606193</v>
      </c>
      <c r="P34" s="314">
        <v>11181027.651114047</v>
      </c>
      <c r="Q34" s="319">
        <v>5.5590662471414247E-2</v>
      </c>
    </row>
    <row r="35" spans="1:17">
      <c r="A35" s="333"/>
      <c r="B35" s="329" t="s">
        <v>313</v>
      </c>
      <c r="C35" s="163" t="s">
        <v>315</v>
      </c>
      <c r="D35" s="314">
        <v>363579865.95392811</v>
      </c>
      <c r="E35" s="314">
        <v>3080319.5092486739</v>
      </c>
      <c r="F35" s="315">
        <v>8.5445863653017522E-3</v>
      </c>
      <c r="G35" s="322">
        <v>52.197710017567815</v>
      </c>
      <c r="H35" s="322">
        <v>-1.4525098857083236</v>
      </c>
      <c r="I35" s="323">
        <v>3.2719955422946092</v>
      </c>
      <c r="J35" s="323">
        <v>1.9189524673623559E-2</v>
      </c>
      <c r="K35" s="315">
        <v>5.8993756681679586E-3</v>
      </c>
      <c r="L35" s="316">
        <v>1189631700.6693244</v>
      </c>
      <c r="M35" s="316">
        <v>16996606.644435167</v>
      </c>
      <c r="N35" s="315">
        <v>1.4494369758367827E-2</v>
      </c>
      <c r="O35" s="314">
        <v>675640305.48953009</v>
      </c>
      <c r="P35" s="314">
        <v>4535826.7764391899</v>
      </c>
      <c r="Q35" s="315">
        <v>6.7587490775461454E-3</v>
      </c>
    </row>
    <row r="36" spans="1:17">
      <c r="A36" s="333"/>
      <c r="B36" s="329"/>
      <c r="C36" s="163" t="s">
        <v>316</v>
      </c>
      <c r="D36" s="314">
        <v>226933577.11935392</v>
      </c>
      <c r="E36" s="314">
        <v>20070166.889437437</v>
      </c>
      <c r="F36" s="319">
        <v>9.702134788907632E-2</v>
      </c>
      <c r="G36" s="324">
        <v>32.579947793991472</v>
      </c>
      <c r="H36" s="324">
        <v>1.7941463741837715</v>
      </c>
      <c r="I36" s="325">
        <v>2.5484664752134645</v>
      </c>
      <c r="J36" s="325">
        <v>4.5117513134515175E-2</v>
      </c>
      <c r="K36" s="319">
        <v>1.8022862101113764E-2</v>
      </c>
      <c r="L36" s="320">
        <v>578332613.38894284</v>
      </c>
      <c r="M36" s="320">
        <v>60481310.097769499</v>
      </c>
      <c r="N36" s="319">
        <v>0.11679281236405915</v>
      </c>
      <c r="O36" s="314">
        <v>118495549.2736858</v>
      </c>
      <c r="P36" s="314">
        <v>10019396.487555891</v>
      </c>
      <c r="Q36" s="319">
        <v>9.2364968983643769E-2</v>
      </c>
    </row>
    <row r="37" spans="1:17">
      <c r="A37" s="333"/>
      <c r="B37" s="329"/>
      <c r="C37" s="163" t="s">
        <v>317</v>
      </c>
      <c r="D37" s="314">
        <v>21867184.149097085</v>
      </c>
      <c r="E37" s="314">
        <v>-234991.77979762107</v>
      </c>
      <c r="F37" s="315">
        <v>-1.0632065392729531E-2</v>
      </c>
      <c r="G37" s="322">
        <v>3.1393843389005549</v>
      </c>
      <c r="H37" s="322">
        <v>-0.14990301421977126</v>
      </c>
      <c r="I37" s="323">
        <v>2.7749460184530568</v>
      </c>
      <c r="J37" s="323">
        <v>-5.2688399458840074E-3</v>
      </c>
      <c r="K37" s="315">
        <v>-1.8951196991005962E-3</v>
      </c>
      <c r="L37" s="316">
        <v>60680255.589316748</v>
      </c>
      <c r="M37" s="316">
        <v>-768542.33114372194</v>
      </c>
      <c r="N37" s="315">
        <v>-1.2507036055262231E-2</v>
      </c>
      <c r="O37" s="314">
        <v>15946046.906095006</v>
      </c>
      <c r="P37" s="314">
        <v>16482.35419934243</v>
      </c>
      <c r="Q37" s="315">
        <v>1.0347021191725535E-3</v>
      </c>
    </row>
    <row r="38" spans="1:17">
      <c r="A38" s="333"/>
      <c r="B38" s="329"/>
      <c r="C38" s="163" t="s">
        <v>318</v>
      </c>
      <c r="D38" s="314">
        <v>70468353.17412734</v>
      </c>
      <c r="E38" s="314">
        <v>1099796.4697775841</v>
      </c>
      <c r="F38" s="319">
        <v>1.5854394584926133E-2</v>
      </c>
      <c r="G38" s="324">
        <v>10.116860169767365</v>
      </c>
      <c r="H38" s="324">
        <v>-0.20669878686602416</v>
      </c>
      <c r="I38" s="325">
        <v>3.1045598447605074</v>
      </c>
      <c r="J38" s="325">
        <v>4.7164533352568316E-2</v>
      </c>
      <c r="K38" s="319">
        <v>1.542637720957612E-2</v>
      </c>
      <c r="L38" s="320">
        <v>218773219.59079739</v>
      </c>
      <c r="M38" s="320">
        <v>6686119.563782692</v>
      </c>
      <c r="N38" s="319">
        <v>3.1525347665798835E-2</v>
      </c>
      <c r="O38" s="314">
        <v>69602783.280761465</v>
      </c>
      <c r="P38" s="314">
        <v>5043920.7972535491</v>
      </c>
      <c r="Q38" s="319">
        <v>7.8129022154658612E-2</v>
      </c>
    </row>
    <row r="39" spans="1:17">
      <c r="A39" s="333" t="s">
        <v>106</v>
      </c>
      <c r="B39" s="329" t="s">
        <v>311</v>
      </c>
      <c r="C39" s="163" t="s">
        <v>315</v>
      </c>
      <c r="D39" s="314">
        <v>93124.403565438508</v>
      </c>
      <c r="E39" s="314">
        <v>-13140.778849824972</v>
      </c>
      <c r="F39" s="315">
        <v>-0.12366024836313165</v>
      </c>
      <c r="G39" s="322">
        <v>59.84171756293302</v>
      </c>
      <c r="H39" s="322">
        <v>-1.3722700797722922</v>
      </c>
      <c r="I39" s="323">
        <v>6.5421948676567512</v>
      </c>
      <c r="J39" s="323">
        <v>0.30443465701679795</v>
      </c>
      <c r="K39" s="315">
        <v>4.8805123431566629E-2</v>
      </c>
      <c r="L39" s="316">
        <v>609237.9950594079</v>
      </c>
      <c r="M39" s="316">
        <v>-53618.73158691905</v>
      </c>
      <c r="N39" s="315">
        <v>-8.0890378616505762E-2</v>
      </c>
      <c r="O39" s="314">
        <v>277485.37843847275</v>
      </c>
      <c r="P39" s="314">
        <v>-38419.303669415764</v>
      </c>
      <c r="Q39" s="315">
        <v>-0.12161675924858471</v>
      </c>
    </row>
    <row r="40" spans="1:17">
      <c r="A40" s="333"/>
      <c r="B40" s="329"/>
      <c r="C40" s="163" t="s">
        <v>316</v>
      </c>
      <c r="D40" s="314">
        <v>2310.7224608659744</v>
      </c>
      <c r="E40" s="314">
        <v>-3926.0002253055573</v>
      </c>
      <c r="F40" s="319">
        <v>-0.62949732140737014</v>
      </c>
      <c r="G40" s="324">
        <v>1.4848696536595754</v>
      </c>
      <c r="H40" s="324">
        <v>-2.1077903010411427</v>
      </c>
      <c r="I40" s="325">
        <v>2.9373326578444607</v>
      </c>
      <c r="J40" s="325">
        <v>-0.78309785729785508</v>
      </c>
      <c r="K40" s="319">
        <v>-0.21048581719524456</v>
      </c>
      <c r="L40" s="320">
        <v>6787.3605475163458</v>
      </c>
      <c r="M40" s="320">
        <v>-16415.932848596574</v>
      </c>
      <c r="N40" s="319">
        <v>-0.7074828804839669</v>
      </c>
      <c r="O40" s="314">
        <v>1297.1660619974136</v>
      </c>
      <c r="P40" s="314">
        <v>-2073.762014746666</v>
      </c>
      <c r="Q40" s="319">
        <v>-0.61519022878401974</v>
      </c>
    </row>
    <row r="41" spans="1:17">
      <c r="A41" s="333"/>
      <c r="B41" s="329"/>
      <c r="C41" s="163" t="s">
        <v>317</v>
      </c>
      <c r="D41" s="314">
        <v>26.986068725585938</v>
      </c>
      <c r="E41" s="314">
        <v>26.986068725585938</v>
      </c>
      <c r="F41" s="313"/>
      <c r="G41" s="322">
        <v>1.7341240759471053E-2</v>
      </c>
      <c r="H41" s="322">
        <v>1.7341240759471053E-2</v>
      </c>
      <c r="I41" s="323">
        <v>3.49</v>
      </c>
      <c r="J41" s="323">
        <v>3.49</v>
      </c>
      <c r="K41" s="313"/>
      <c r="L41" s="316">
        <v>94.181379852294924</v>
      </c>
      <c r="M41" s="316">
        <v>94.181379852294924</v>
      </c>
      <c r="N41" s="313"/>
      <c r="O41" s="314">
        <v>26.986068725585938</v>
      </c>
      <c r="P41" s="314">
        <v>26.986068725585938</v>
      </c>
      <c r="Q41" s="313"/>
    </row>
    <row r="42" spans="1:17">
      <c r="A42" s="333"/>
      <c r="B42" s="329"/>
      <c r="C42" s="163" t="s">
        <v>318</v>
      </c>
      <c r="D42" s="314">
        <v>60014.785755400408</v>
      </c>
      <c r="E42" s="314">
        <v>-470.34226437302277</v>
      </c>
      <c r="F42" s="319">
        <v>-7.7761638235974524E-3</v>
      </c>
      <c r="G42" s="324">
        <v>38.565485751014123</v>
      </c>
      <c r="H42" s="324">
        <v>3.7230679899352808</v>
      </c>
      <c r="I42" s="325">
        <v>5.502095388174121</v>
      </c>
      <c r="J42" s="325">
        <v>0.35759599748416626</v>
      </c>
      <c r="K42" s="319">
        <v>6.9510358603853822E-2</v>
      </c>
      <c r="L42" s="320">
        <v>330207.07592704654</v>
      </c>
      <c r="M42" s="320">
        <v>19041.371683518228</v>
      </c>
      <c r="N42" s="319">
        <v>6.1193670844315914E-2</v>
      </c>
      <c r="O42" s="314">
        <v>127416.12948513031</v>
      </c>
      <c r="P42" s="314">
        <v>-3637.3477414325316</v>
      </c>
      <c r="Q42" s="319">
        <v>-2.7754683190468511E-2</v>
      </c>
    </row>
    <row r="43" spans="1:17">
      <c r="A43" s="333"/>
      <c r="B43" s="329" t="s">
        <v>312</v>
      </c>
      <c r="C43" s="163" t="s">
        <v>315</v>
      </c>
      <c r="D43" s="314">
        <v>1176625.2864969205</v>
      </c>
      <c r="E43" s="314">
        <v>-254971.05171788251</v>
      </c>
      <c r="F43" s="315">
        <v>-0.17810261517980044</v>
      </c>
      <c r="G43" s="322">
        <v>61.641352012156617</v>
      </c>
      <c r="H43" s="322">
        <v>-1.4351919260095869</v>
      </c>
      <c r="I43" s="323">
        <v>6.5399867531100604</v>
      </c>
      <c r="J43" s="323">
        <v>0.75195707983524063</v>
      </c>
      <c r="K43" s="315">
        <v>0.12991589924068053</v>
      </c>
      <c r="L43" s="316">
        <v>7695113.78706419</v>
      </c>
      <c r="M43" s="316">
        <v>-591008.29867466446</v>
      </c>
      <c r="N43" s="315">
        <v>-7.1325077347320506E-2</v>
      </c>
      <c r="O43" s="314">
        <v>3495324.3282152773</v>
      </c>
      <c r="P43" s="314">
        <v>-706228.0878949347</v>
      </c>
      <c r="Q43" s="315">
        <v>-0.16808741578160749</v>
      </c>
    </row>
    <row r="44" spans="1:17">
      <c r="A44" s="333"/>
      <c r="B44" s="329"/>
      <c r="C44" s="163" t="s">
        <v>316</v>
      </c>
      <c r="D44" s="314">
        <v>40150.404226701779</v>
      </c>
      <c r="E44" s="314">
        <v>-30867.815482338265</v>
      </c>
      <c r="F44" s="319">
        <v>-0.43464642747738497</v>
      </c>
      <c r="G44" s="324">
        <v>2.10340983554494</v>
      </c>
      <c r="H44" s="324">
        <v>-1.0256732281024812</v>
      </c>
      <c r="I44" s="325">
        <v>3.3032799465256901</v>
      </c>
      <c r="J44" s="325">
        <v>-0.41347588844259242</v>
      </c>
      <c r="K44" s="319">
        <v>-0.11124644900062984</v>
      </c>
      <c r="L44" s="320">
        <v>132628.02512696429</v>
      </c>
      <c r="M44" s="320">
        <v>-131329.35736566977</v>
      </c>
      <c r="N44" s="319">
        <v>-0.49754000485034594</v>
      </c>
      <c r="O44" s="314">
        <v>22610.627957331686</v>
      </c>
      <c r="P44" s="314">
        <v>-17511.265862425775</v>
      </c>
      <c r="Q44" s="319">
        <v>-0.43645162765977408</v>
      </c>
    </row>
    <row r="45" spans="1:17">
      <c r="A45" s="333"/>
      <c r="B45" s="329"/>
      <c r="C45" s="163" t="s">
        <v>317</v>
      </c>
      <c r="D45" s="314">
        <v>221.01026582717896</v>
      </c>
      <c r="E45" s="314">
        <v>116.15216207504272</v>
      </c>
      <c r="F45" s="315">
        <v>1.1077080160595256</v>
      </c>
      <c r="G45" s="322">
        <v>1.1578343377876318E-2</v>
      </c>
      <c r="H45" s="322">
        <v>6.9582653488683924E-3</v>
      </c>
      <c r="I45" s="323">
        <v>3.8937400094229431</v>
      </c>
      <c r="J45" s="323">
        <v>0.45575630901764397</v>
      </c>
      <c r="K45" s="315">
        <v>0.13256499993409379</v>
      </c>
      <c r="L45" s="316">
        <v>860.55651454448696</v>
      </c>
      <c r="M45" s="316">
        <v>500.05606298923487</v>
      </c>
      <c r="N45" s="315">
        <v>1.3871163290695456</v>
      </c>
      <c r="O45" s="314">
        <v>221.01026582717896</v>
      </c>
      <c r="P45" s="314">
        <v>116.15216207504272</v>
      </c>
      <c r="Q45" s="315">
        <v>1.1077080160595256</v>
      </c>
    </row>
    <row r="46" spans="1:17">
      <c r="A46" s="333"/>
      <c r="B46" s="329"/>
      <c r="C46" s="163" t="s">
        <v>318</v>
      </c>
      <c r="D46" s="314">
        <v>689104.68896932492</v>
      </c>
      <c r="E46" s="314">
        <v>-69547.724521305878</v>
      </c>
      <c r="F46" s="319">
        <v>-9.1672712410299048E-2</v>
      </c>
      <c r="G46" s="324">
        <v>36.10099595296861</v>
      </c>
      <c r="H46" s="324">
        <v>2.6745537248399813</v>
      </c>
      <c r="I46" s="325">
        <v>5.4485599926390362</v>
      </c>
      <c r="J46" s="325">
        <v>0.51659616969306388</v>
      </c>
      <c r="K46" s="319">
        <v>0.10474451724272572</v>
      </c>
      <c r="L46" s="320">
        <v>3754628.2390582305</v>
      </c>
      <c r="M46" s="320">
        <v>12981.981531790458</v>
      </c>
      <c r="N46" s="319">
        <v>3.4695908266787088E-3</v>
      </c>
      <c r="O46" s="314">
        <v>1469449.2062735886</v>
      </c>
      <c r="P46" s="314">
        <v>-169008.65124962549</v>
      </c>
      <c r="Q46" s="319">
        <v>-0.10315105174881248</v>
      </c>
    </row>
    <row r="47" spans="1:17">
      <c r="A47" s="333"/>
      <c r="B47" s="329" t="s">
        <v>313</v>
      </c>
      <c r="C47" s="163" t="s">
        <v>315</v>
      </c>
      <c r="D47" s="314">
        <v>348559.69066582009</v>
      </c>
      <c r="E47" s="314">
        <v>-57139.907311553834</v>
      </c>
      <c r="F47" s="315">
        <v>-0.14084289852991316</v>
      </c>
      <c r="G47" s="322">
        <v>61.515878413552819</v>
      </c>
      <c r="H47" s="322">
        <v>1.3984757238851486</v>
      </c>
      <c r="I47" s="323">
        <v>6.5219549386684674</v>
      </c>
      <c r="J47" s="323">
        <v>0.38030433389776341</v>
      </c>
      <c r="K47" s="315">
        <v>6.192217017398402E-2</v>
      </c>
      <c r="L47" s="316">
        <v>2273290.5959586985</v>
      </c>
      <c r="M47" s="316">
        <v>-218374.58531427151</v>
      </c>
      <c r="N47" s="315">
        <v>-8.7642026286495617E-2</v>
      </c>
      <c r="O47" s="314">
        <v>1035928.3967974331</v>
      </c>
      <c r="P47" s="314">
        <v>-163305.8310383939</v>
      </c>
      <c r="Q47" s="315">
        <v>-0.13617509177760906</v>
      </c>
    </row>
    <row r="48" spans="1:17">
      <c r="A48" s="333"/>
      <c r="B48" s="329"/>
      <c r="C48" s="163" t="s">
        <v>316</v>
      </c>
      <c r="D48" s="314">
        <v>9776.606375336647</v>
      </c>
      <c r="E48" s="314">
        <v>-13503.168114945292</v>
      </c>
      <c r="F48" s="319">
        <v>-0.58003861337154028</v>
      </c>
      <c r="G48" s="324">
        <v>1.725433391146137</v>
      </c>
      <c r="H48" s="324">
        <v>-1.7242115790097965</v>
      </c>
      <c r="I48" s="325">
        <v>2.9040585750733992</v>
      </c>
      <c r="J48" s="325">
        <v>-0.86158614368915609</v>
      </c>
      <c r="K48" s="319">
        <v>-0.22880176119543366</v>
      </c>
      <c r="L48" s="320">
        <v>28391.837579413652</v>
      </c>
      <c r="M48" s="320">
        <v>-59271.522283899787</v>
      </c>
      <c r="N48" s="319">
        <v>-0.67612651826620829</v>
      </c>
      <c r="O48" s="314">
        <v>5548.7458086013794</v>
      </c>
      <c r="P48" s="314">
        <v>-7561.061202287674</v>
      </c>
      <c r="Q48" s="319">
        <v>-0.57674847509253413</v>
      </c>
    </row>
    <row r="49" spans="1:17">
      <c r="A49" s="333"/>
      <c r="B49" s="329"/>
      <c r="C49" s="163" t="s">
        <v>317</v>
      </c>
      <c r="D49" s="314">
        <v>101.82444310188293</v>
      </c>
      <c r="E49" s="314">
        <v>83.103617906570435</v>
      </c>
      <c r="F49" s="315">
        <v>4.4391001486076966</v>
      </c>
      <c r="G49" s="322">
        <v>1.7970580733010128E-2</v>
      </c>
      <c r="H49" s="322">
        <v>1.5196490266664029E-2</v>
      </c>
      <c r="I49" s="323">
        <v>3.8574872756309388</v>
      </c>
      <c r="J49" s="323">
        <v>0.1674872756309389</v>
      </c>
      <c r="K49" s="315">
        <v>4.5389505591040352E-2</v>
      </c>
      <c r="L49" s="316">
        <v>392.78649361371993</v>
      </c>
      <c r="M49" s="316">
        <v>323.70664864301682</v>
      </c>
      <c r="N49" s="315">
        <v>4.6859782152131544</v>
      </c>
      <c r="O49" s="314">
        <v>101.82444310188293</v>
      </c>
      <c r="P49" s="314">
        <v>83.103617906570435</v>
      </c>
      <c r="Q49" s="315">
        <v>4.4391001486076966</v>
      </c>
    </row>
    <row r="50" spans="1:17">
      <c r="A50" s="333"/>
      <c r="B50" s="329"/>
      <c r="C50" s="163" t="s">
        <v>318</v>
      </c>
      <c r="D50" s="314">
        <v>207641.52134894874</v>
      </c>
      <c r="E50" s="314">
        <v>-35766.723950243642</v>
      </c>
      <c r="F50" s="319">
        <v>-0.14694129981619944</v>
      </c>
      <c r="G50" s="324">
        <v>36.645805361221051</v>
      </c>
      <c r="H50" s="324">
        <v>0.57706983969102765</v>
      </c>
      <c r="I50" s="325">
        <v>5.4691984085448579</v>
      </c>
      <c r="J50" s="325">
        <v>0.58075869248199297</v>
      </c>
      <c r="K50" s="319">
        <v>0.1188024658611796</v>
      </c>
      <c r="L50" s="320">
        <v>1135632.6781095036</v>
      </c>
      <c r="M50" s="320">
        <v>-54253.855428240495</v>
      </c>
      <c r="N50" s="319">
        <v>-4.5595822710031132E-2</v>
      </c>
      <c r="O50" s="314">
        <v>440560.43529040844</v>
      </c>
      <c r="P50" s="314">
        <v>-86621.717671617516</v>
      </c>
      <c r="Q50" s="319">
        <v>-0.16431079311946484</v>
      </c>
    </row>
    <row r="51" spans="1:17">
      <c r="A51" s="333" t="s">
        <v>107</v>
      </c>
      <c r="B51" s="329" t="s">
        <v>311</v>
      </c>
      <c r="C51" s="163" t="s">
        <v>315</v>
      </c>
      <c r="D51" s="314">
        <v>428969.10114608827</v>
      </c>
      <c r="E51" s="314">
        <v>-77966.132644150755</v>
      </c>
      <c r="F51" s="315">
        <v>-0.15379900122786055</v>
      </c>
      <c r="G51" s="322">
        <v>54.042618444022573</v>
      </c>
      <c r="H51" s="322">
        <v>-7.4291332792280329</v>
      </c>
      <c r="I51" s="323">
        <v>5.7359881216925199</v>
      </c>
      <c r="J51" s="323">
        <v>5.4189444438556222E-2</v>
      </c>
      <c r="K51" s="315">
        <v>9.5373749611181585E-3</v>
      </c>
      <c r="L51" s="316">
        <v>2460561.6687470796</v>
      </c>
      <c r="M51" s="316">
        <v>-419742.27205572929</v>
      </c>
      <c r="N51" s="315">
        <v>-0.14572846501009792</v>
      </c>
      <c r="O51" s="314">
        <v>1197576.2829012871</v>
      </c>
      <c r="P51" s="314">
        <v>-231273.65297096269</v>
      </c>
      <c r="Q51" s="315">
        <v>-0.16186000164515552</v>
      </c>
    </row>
    <row r="52" spans="1:17">
      <c r="A52" s="333"/>
      <c r="B52" s="329"/>
      <c r="C52" s="163" t="s">
        <v>316</v>
      </c>
      <c r="D52" s="314">
        <v>19217.940480113029</v>
      </c>
      <c r="E52" s="314">
        <v>486.81484484672546</v>
      </c>
      <c r="F52" s="319">
        <v>2.5989620395806198E-2</v>
      </c>
      <c r="G52" s="324">
        <v>2.4211250224593366</v>
      </c>
      <c r="H52" s="324">
        <v>0.14975971226164608</v>
      </c>
      <c r="I52" s="325">
        <v>4.2433249054929236</v>
      </c>
      <c r="J52" s="325">
        <v>9.465623489504793E-2</v>
      </c>
      <c r="K52" s="319">
        <v>2.2816050740780601E-2</v>
      </c>
      <c r="L52" s="320">
        <v>81547.965471544259</v>
      </c>
      <c r="M52" s="320">
        <v>3838.7313834822126</v>
      </c>
      <c r="N52" s="319">
        <v>4.9398651634271241E-2</v>
      </c>
      <c r="O52" s="314">
        <v>13747.807676196098</v>
      </c>
      <c r="P52" s="314">
        <v>349.53823137283325</v>
      </c>
      <c r="Q52" s="319">
        <v>2.6088311838502808E-2</v>
      </c>
    </row>
    <row r="53" spans="1:17">
      <c r="A53" s="333"/>
      <c r="B53" s="329"/>
      <c r="C53" s="163" t="s">
        <v>317</v>
      </c>
      <c r="D53" s="314">
        <v>443.16579732298851</v>
      </c>
      <c r="E53" s="314">
        <v>-78.084839180111885</v>
      </c>
      <c r="F53" s="315">
        <v>-0.14980286586114785</v>
      </c>
      <c r="G53" s="322">
        <v>5.583115433764315E-2</v>
      </c>
      <c r="H53" s="322">
        <v>-7.3765052940080109E-3</v>
      </c>
      <c r="I53" s="323">
        <v>7.1584750844221166</v>
      </c>
      <c r="J53" s="323">
        <v>0.3052989578613472</v>
      </c>
      <c r="K53" s="315">
        <v>4.4548535193500112E-2</v>
      </c>
      <c r="L53" s="316">
        <v>3172.3913184046746</v>
      </c>
      <c r="M53" s="316">
        <v>-399.83109963297829</v>
      </c>
      <c r="N53" s="315">
        <v>-0.11192782890955025</v>
      </c>
      <c r="O53" s="314">
        <v>3187.5479559898376</v>
      </c>
      <c r="P53" s="314">
        <v>-113.80512988567352</v>
      </c>
      <c r="Q53" s="315">
        <v>-3.4472268468518773E-2</v>
      </c>
    </row>
    <row r="54" spans="1:17">
      <c r="A54" s="333"/>
      <c r="B54" s="329"/>
      <c r="C54" s="163" t="s">
        <v>318</v>
      </c>
      <c r="D54" s="314">
        <v>345076.86563036795</v>
      </c>
      <c r="E54" s="314">
        <v>46631.506121818325</v>
      </c>
      <c r="F54" s="319">
        <v>0.15624805223511096</v>
      </c>
      <c r="G54" s="324">
        <v>43.473661234099538</v>
      </c>
      <c r="H54" s="324">
        <v>7.2837146298809259</v>
      </c>
      <c r="I54" s="325">
        <v>6.4724701647378895</v>
      </c>
      <c r="J54" s="325">
        <v>5.8598074663006372E-2</v>
      </c>
      <c r="K54" s="319">
        <v>9.1361464401018676E-3</v>
      </c>
      <c r="L54" s="320">
        <v>2233499.717333822</v>
      </c>
      <c r="M54" s="320">
        <v>319309.35556957102</v>
      </c>
      <c r="N54" s="319">
        <v>0.16681170376141341</v>
      </c>
      <c r="O54" s="314">
        <v>676654.02386450768</v>
      </c>
      <c r="P54" s="314">
        <v>52799.99824431818</v>
      </c>
      <c r="Q54" s="319">
        <v>8.4635180789012832E-2</v>
      </c>
    </row>
    <row r="55" spans="1:17">
      <c r="A55" s="333"/>
      <c r="B55" s="329" t="s">
        <v>312</v>
      </c>
      <c r="C55" s="163" t="s">
        <v>315</v>
      </c>
      <c r="D55" s="314">
        <v>5917556.5440440681</v>
      </c>
      <c r="E55" s="314">
        <v>-459421.92866183352</v>
      </c>
      <c r="F55" s="315">
        <v>-7.2043826183231574E-2</v>
      </c>
      <c r="G55" s="322">
        <v>56.256853136382794</v>
      </c>
      <c r="H55" s="322">
        <v>-4.5955829411932712</v>
      </c>
      <c r="I55" s="323">
        <v>5.7195939951159573</v>
      </c>
      <c r="J55" s="323">
        <v>0.22771516598415165</v>
      </c>
      <c r="K55" s="315">
        <v>4.1463982194259452E-2</v>
      </c>
      <c r="L55" s="316">
        <v>33846020.875073589</v>
      </c>
      <c r="M55" s="316">
        <v>-1175572.1930092275</v>
      </c>
      <c r="N55" s="315">
        <v>-3.3567067915039932E-2</v>
      </c>
      <c r="O55" s="314">
        <v>16615221.976710593</v>
      </c>
      <c r="P55" s="314">
        <v>-1336337.3285617102</v>
      </c>
      <c r="Q55" s="315">
        <v>-7.4441295368098362E-2</v>
      </c>
    </row>
    <row r="56" spans="1:17">
      <c r="A56" s="333"/>
      <c r="B56" s="329"/>
      <c r="C56" s="163" t="s">
        <v>316</v>
      </c>
      <c r="D56" s="314">
        <v>239635.95813594759</v>
      </c>
      <c r="E56" s="314">
        <v>-35554.101659834385</v>
      </c>
      <c r="F56" s="319">
        <v>-0.129198349992071</v>
      </c>
      <c r="G56" s="324">
        <v>2.2781641041721805</v>
      </c>
      <c r="H56" s="324">
        <v>-0.3478421767932689</v>
      </c>
      <c r="I56" s="325">
        <v>4.1657658633092547</v>
      </c>
      <c r="J56" s="325">
        <v>0.22302448622973525</v>
      </c>
      <c r="K56" s="319">
        <v>5.6565842113371054E-2</v>
      </c>
      <c r="L56" s="320">
        <v>998267.29402413603</v>
      </c>
      <c r="M56" s="320">
        <v>-86735.941293680691</v>
      </c>
      <c r="N56" s="319">
        <v>-7.9940721345659577E-2</v>
      </c>
      <c r="O56" s="314">
        <v>170970.08769547939</v>
      </c>
      <c r="P56" s="314">
        <v>-11829.365323543549</v>
      </c>
      <c r="Q56" s="319">
        <v>-6.4712257767601367E-2</v>
      </c>
    </row>
    <row r="57" spans="1:17">
      <c r="A57" s="333"/>
      <c r="B57" s="329"/>
      <c r="C57" s="163" t="s">
        <v>317</v>
      </c>
      <c r="D57" s="314">
        <v>6654.479746142888</v>
      </c>
      <c r="E57" s="314">
        <v>2884.3832263451577</v>
      </c>
      <c r="F57" s="315">
        <v>0.76506880160720869</v>
      </c>
      <c r="G57" s="322">
        <v>6.3262613038245E-2</v>
      </c>
      <c r="H57" s="322">
        <v>2.728639664372183E-2</v>
      </c>
      <c r="I57" s="323">
        <v>7.4087949767173447</v>
      </c>
      <c r="J57" s="323">
        <v>3.0307064836538125</v>
      </c>
      <c r="K57" s="315">
        <v>0.69224422677968755</v>
      </c>
      <c r="L57" s="316">
        <v>49301.676115890739</v>
      </c>
      <c r="M57" s="316">
        <v>32795.859924825432</v>
      </c>
      <c r="N57" s="315">
        <v>1.9869274893887412</v>
      </c>
      <c r="O57" s="314">
        <v>48730.698812246323</v>
      </c>
      <c r="P57" s="314">
        <v>33231.41480588913</v>
      </c>
      <c r="Q57" s="315">
        <v>2.1440612864606465</v>
      </c>
    </row>
    <row r="58" spans="1:17">
      <c r="A58" s="333"/>
      <c r="B58" s="329"/>
      <c r="C58" s="163" t="s">
        <v>318</v>
      </c>
      <c r="D58" s="314">
        <v>4354494.7890592907</v>
      </c>
      <c r="E58" s="314">
        <v>534385.52353608655</v>
      </c>
      <c r="F58" s="319">
        <v>0.13988749703024445</v>
      </c>
      <c r="G58" s="324">
        <v>41.397183450289383</v>
      </c>
      <c r="H58" s="324">
        <v>4.9437194963853131</v>
      </c>
      <c r="I58" s="325">
        <v>6.3253632495980572</v>
      </c>
      <c r="J58" s="325">
        <v>8.9414736312899201E-2</v>
      </c>
      <c r="K58" s="319">
        <v>1.433859438101657E-2</v>
      </c>
      <c r="L58" s="320">
        <v>27543761.309281882</v>
      </c>
      <c r="M58" s="320">
        <v>3721756.6143556014</v>
      </c>
      <c r="N58" s="319">
        <v>0.15623188149015343</v>
      </c>
      <c r="O58" s="314">
        <v>8602919.0850366503</v>
      </c>
      <c r="P58" s="314">
        <v>723524.43370568566</v>
      </c>
      <c r="Q58" s="319">
        <v>9.1824875605573328E-2</v>
      </c>
    </row>
    <row r="59" spans="1:17">
      <c r="A59" s="333"/>
      <c r="B59" s="329" t="s">
        <v>313</v>
      </c>
      <c r="C59" s="163" t="s">
        <v>315</v>
      </c>
      <c r="D59" s="314">
        <v>1645921.1827705619</v>
      </c>
      <c r="E59" s="314">
        <v>-230952.3349081527</v>
      </c>
      <c r="F59" s="315">
        <v>-0.12305162427449594</v>
      </c>
      <c r="G59" s="322">
        <v>54.724257224079039</v>
      </c>
      <c r="H59" s="322">
        <v>-6.4355412894914394</v>
      </c>
      <c r="I59" s="323">
        <v>5.7333784008332991</v>
      </c>
      <c r="J59" s="323">
        <v>0.10630038941611808</v>
      </c>
      <c r="K59" s="315">
        <v>1.8890868262433472E-2</v>
      </c>
      <c r="L59" s="316">
        <v>9436688.9587707371</v>
      </c>
      <c r="M59" s="316">
        <v>-1124624.7427703738</v>
      </c>
      <c r="N59" s="315">
        <v>-0.10648530803571038</v>
      </c>
      <c r="O59" s="314">
        <v>4595259.2021215977</v>
      </c>
      <c r="P59" s="314">
        <v>-691764.04464104585</v>
      </c>
      <c r="Q59" s="315">
        <v>-0.13084187686608484</v>
      </c>
    </row>
    <row r="60" spans="1:17">
      <c r="A60" s="333"/>
      <c r="B60" s="329"/>
      <c r="C60" s="163" t="s">
        <v>316</v>
      </c>
      <c r="D60" s="314">
        <v>73510.837356567383</v>
      </c>
      <c r="E60" s="314">
        <v>-4938.0747186839581</v>
      </c>
      <c r="F60" s="319">
        <v>-6.2946376030647289E-2</v>
      </c>
      <c r="G60" s="324">
        <v>2.4441182326158843</v>
      </c>
      <c r="H60" s="324">
        <v>-0.1122179354521502</v>
      </c>
      <c r="I60" s="325">
        <v>4.1356876464436994</v>
      </c>
      <c r="J60" s="325">
        <v>2.1464832093542441E-2</v>
      </c>
      <c r="K60" s="319">
        <v>5.2172264512934064E-3</v>
      </c>
      <c r="L60" s="320">
        <v>304017.86193528771</v>
      </c>
      <c r="M60" s="320">
        <v>-18738.441885660868</v>
      </c>
      <c r="N60" s="319">
        <v>-5.8057555077394109E-2</v>
      </c>
      <c r="O60" s="314">
        <v>50989.399993419647</v>
      </c>
      <c r="P60" s="314">
        <v>-4200.42953145504</v>
      </c>
      <c r="Q60" s="319">
        <v>-7.6108760755672536E-2</v>
      </c>
    </row>
    <row r="61" spans="1:17">
      <c r="A61" s="333"/>
      <c r="B61" s="329"/>
      <c r="C61" s="163" t="s">
        <v>317</v>
      </c>
      <c r="D61" s="314">
        <v>2014.4734831899405</v>
      </c>
      <c r="E61" s="314">
        <v>757.19125491380692</v>
      </c>
      <c r="F61" s="315">
        <v>0.60224445863041898</v>
      </c>
      <c r="G61" s="322">
        <v>6.6978034075487122E-2</v>
      </c>
      <c r="H61" s="322">
        <v>2.6008236680101715E-2</v>
      </c>
      <c r="I61" s="323">
        <v>7.4822174367232241</v>
      </c>
      <c r="J61" s="323">
        <v>0.52604134932194047</v>
      </c>
      <c r="K61" s="315">
        <v>7.5622201438328041E-2</v>
      </c>
      <c r="L61" s="316">
        <v>15072.728621740342</v>
      </c>
      <c r="M61" s="316">
        <v>6326.8520502912997</v>
      </c>
      <c r="N61" s="315">
        <v>0.72340971183441349</v>
      </c>
      <c r="O61" s="314">
        <v>15021.589013695717</v>
      </c>
      <c r="P61" s="314">
        <v>6898.8968914747238</v>
      </c>
      <c r="Q61" s="315">
        <v>0.84933625301414895</v>
      </c>
    </row>
    <row r="62" spans="1:17">
      <c r="A62" s="333"/>
      <c r="B62" s="329"/>
      <c r="C62" s="163" t="s">
        <v>318</v>
      </c>
      <c r="D62" s="314">
        <v>1286052.9908008568</v>
      </c>
      <c r="E62" s="314">
        <v>173946.34464785852</v>
      </c>
      <c r="F62" s="319">
        <v>0.15641156830558839</v>
      </c>
      <c r="G62" s="324">
        <v>42.759213144043258</v>
      </c>
      <c r="H62" s="324">
        <v>6.5201071181660879</v>
      </c>
      <c r="I62" s="325">
        <v>6.3976068608346344</v>
      </c>
      <c r="J62" s="325">
        <v>5.5498100998424782E-2</v>
      </c>
      <c r="K62" s="319">
        <v>8.7507330921045359E-3</v>
      </c>
      <c r="L62" s="320">
        <v>8227661.4373444626</v>
      </c>
      <c r="M62" s="320">
        <v>1174560.134905464</v>
      </c>
      <c r="N62" s="319">
        <v>0.1665310172844526</v>
      </c>
      <c r="O62" s="314">
        <v>2526289.1943198945</v>
      </c>
      <c r="P62" s="314">
        <v>225322.06704827398</v>
      </c>
      <c r="Q62" s="319">
        <v>9.7924939638512079E-2</v>
      </c>
    </row>
    <row r="63" spans="1:17">
      <c r="A63" s="333" t="s">
        <v>288</v>
      </c>
      <c r="B63" s="329" t="s">
        <v>311</v>
      </c>
      <c r="C63" s="163" t="s">
        <v>315</v>
      </c>
      <c r="D63" s="314">
        <v>67796159.831832215</v>
      </c>
      <c r="E63" s="314">
        <v>3136177.8272228613</v>
      </c>
      <c r="F63" s="315">
        <v>4.8502609032574362E-2</v>
      </c>
      <c r="G63" s="322">
        <v>50.152409515705315</v>
      </c>
      <c r="H63" s="322">
        <v>-1.7851127056399889</v>
      </c>
      <c r="I63" s="323">
        <v>2.5509751147546194</v>
      </c>
      <c r="J63" s="323">
        <v>4.7590648382470402E-2</v>
      </c>
      <c r="K63" s="315">
        <v>1.901052316244406E-2</v>
      </c>
      <c r="L63" s="316">
        <v>172946316.6069307</v>
      </c>
      <c r="M63" s="316">
        <v>11077522.060688972</v>
      </c>
      <c r="N63" s="315">
        <v>6.8435192167471237E-2</v>
      </c>
      <c r="O63" s="314">
        <v>71483622.608422995</v>
      </c>
      <c r="P63" s="314">
        <v>5231982.5250002965</v>
      </c>
      <c r="Q63" s="315">
        <v>7.8971366118820482E-2</v>
      </c>
    </row>
    <row r="64" spans="1:17">
      <c r="A64" s="333"/>
      <c r="B64" s="329"/>
      <c r="C64" s="163" t="s">
        <v>316</v>
      </c>
      <c r="D64" s="314">
        <v>36656375.767472945</v>
      </c>
      <c r="E64" s="314">
        <v>6075055.6965830177</v>
      </c>
      <c r="F64" s="319">
        <v>0.19865250036625484</v>
      </c>
      <c r="G64" s="324">
        <v>27.116662262464846</v>
      </c>
      <c r="H64" s="324">
        <v>2.5525046258806938</v>
      </c>
      <c r="I64" s="325">
        <v>2.0875222211760045</v>
      </c>
      <c r="J64" s="325">
        <v>4.877478719016004E-3</v>
      </c>
      <c r="K64" s="319">
        <v>2.3419638595019456E-3</v>
      </c>
      <c r="L64" s="320">
        <v>76520998.962377384</v>
      </c>
      <c r="M64" s="320">
        <v>12830973.499344096</v>
      </c>
      <c r="N64" s="319">
        <v>0.20145970120221413</v>
      </c>
      <c r="O64" s="314">
        <v>16462299.951939285</v>
      </c>
      <c r="P64" s="314">
        <v>2387937.1714418307</v>
      </c>
      <c r="Q64" s="319">
        <v>0.16966573966323681</v>
      </c>
    </row>
    <row r="65" spans="1:18">
      <c r="A65" s="333"/>
      <c r="B65" s="329"/>
      <c r="C65" s="163" t="s">
        <v>317</v>
      </c>
      <c r="D65" s="314">
        <v>7334223.6411142191</v>
      </c>
      <c r="E65" s="314">
        <v>-872526.25521812588</v>
      </c>
      <c r="F65" s="315">
        <v>-0.10631812425623743</v>
      </c>
      <c r="G65" s="322">
        <v>5.4255136049198693</v>
      </c>
      <c r="H65" s="322">
        <v>-1.1664810398574765</v>
      </c>
      <c r="I65" s="323">
        <v>2.1396179679954308</v>
      </c>
      <c r="J65" s="323">
        <v>8.5091075741714484E-2</v>
      </c>
      <c r="K65" s="315">
        <v>4.1416384503185404E-2</v>
      </c>
      <c r="L65" s="316">
        <v>15692436.683824856</v>
      </c>
      <c r="M65" s="316">
        <v>-1168551.6761903465</v>
      </c>
      <c r="N65" s="315">
        <v>-6.930505206690582E-2</v>
      </c>
      <c r="O65" s="314">
        <v>3200167.6549069285</v>
      </c>
      <c r="P65" s="314">
        <v>-174915.17472780216</v>
      </c>
      <c r="Q65" s="315">
        <v>-5.182544653185072E-2</v>
      </c>
    </row>
    <row r="66" spans="1:18">
      <c r="A66" s="333"/>
      <c r="B66" s="329"/>
      <c r="C66" s="163" t="s">
        <v>318</v>
      </c>
      <c r="D66" s="314">
        <v>20735659.335256152</v>
      </c>
      <c r="E66" s="314">
        <v>1762264.32888221</v>
      </c>
      <c r="F66" s="319">
        <v>9.2880811699234275E-2</v>
      </c>
      <c r="G66" s="324">
        <v>15.339265249528802</v>
      </c>
      <c r="H66" s="324">
        <v>9.9064213165057424E-2</v>
      </c>
      <c r="I66" s="325">
        <v>2.5640201033385233</v>
      </c>
      <c r="J66" s="325">
        <v>4.7784993095594253E-2</v>
      </c>
      <c r="K66" s="319">
        <v>1.8990670983436389E-2</v>
      </c>
      <c r="L66" s="320">
        <v>53166647.391575895</v>
      </c>
      <c r="M66" s="320">
        <v>5425124.7160299197</v>
      </c>
      <c r="N66" s="319">
        <v>0.11363535161832534</v>
      </c>
      <c r="O66" s="314">
        <v>12971420.440054059</v>
      </c>
      <c r="P66" s="314">
        <v>1586290.2901848406</v>
      </c>
      <c r="Q66" s="319">
        <v>0.13933000934583628</v>
      </c>
    </row>
    <row r="67" spans="1:18">
      <c r="A67" s="333"/>
      <c r="B67" s="329" t="s">
        <v>312</v>
      </c>
      <c r="C67" s="163" t="s">
        <v>315</v>
      </c>
      <c r="D67" s="314">
        <v>846118650.84907794</v>
      </c>
      <c r="E67" s="314">
        <v>45004522.631745219</v>
      </c>
      <c r="F67" s="315">
        <v>5.6177417232536969E-2</v>
      </c>
      <c r="G67" s="322">
        <v>51.539260157964144</v>
      </c>
      <c r="H67" s="322">
        <v>-0.8661464335154605</v>
      </c>
      <c r="I67" s="323">
        <v>2.49106154423293</v>
      </c>
      <c r="J67" s="323">
        <v>4.9293566768085384E-2</v>
      </c>
      <c r="K67" s="315">
        <v>2.0187653873348043E-2</v>
      </c>
      <c r="L67" s="316">
        <v>2107733632.9883873</v>
      </c>
      <c r="M67" s="316">
        <v>151598808.41263866</v>
      </c>
      <c r="N67" s="315">
        <v>7.7499161360474106E-2</v>
      </c>
      <c r="O67" s="314">
        <v>859510030.06631744</v>
      </c>
      <c r="P67" s="314">
        <v>71547002.832561016</v>
      </c>
      <c r="Q67" s="315">
        <v>9.0799949185097928E-2</v>
      </c>
    </row>
    <row r="68" spans="1:18">
      <c r="A68" s="333"/>
      <c r="B68" s="329"/>
      <c r="C68" s="163" t="s">
        <v>316</v>
      </c>
      <c r="D68" s="314">
        <v>411696223.92206997</v>
      </c>
      <c r="E68" s="314">
        <v>64013736.315468073</v>
      </c>
      <c r="F68" s="319">
        <v>0.18411550364854373</v>
      </c>
      <c r="G68" s="324">
        <v>25.077474381965573</v>
      </c>
      <c r="H68" s="324">
        <v>2.3335962178071057</v>
      </c>
      <c r="I68" s="325">
        <v>2.0889142378145293</v>
      </c>
      <c r="J68" s="325">
        <v>4.6792365464112695E-2</v>
      </c>
      <c r="K68" s="319">
        <v>2.2913600847071964E-2</v>
      </c>
      <c r="L68" s="320">
        <v>859998103.80529058</v>
      </c>
      <c r="M68" s="320">
        <v>149988091.23064625</v>
      </c>
      <c r="N68" s="319">
        <v>0.21124785365597615</v>
      </c>
      <c r="O68" s="314">
        <v>186318059.90787429</v>
      </c>
      <c r="P68" s="314">
        <v>25733154.432209313</v>
      </c>
      <c r="Q68" s="319">
        <v>0.16024640893853448</v>
      </c>
    </row>
    <row r="69" spans="1:18">
      <c r="A69" s="333"/>
      <c r="B69" s="329"/>
      <c r="C69" s="163" t="s">
        <v>317</v>
      </c>
      <c r="D69" s="314">
        <v>97361899.777212366</v>
      </c>
      <c r="E69" s="314">
        <v>-5931443.1784072518</v>
      </c>
      <c r="F69" s="315">
        <v>-5.7423286038440241E-2</v>
      </c>
      <c r="G69" s="322">
        <v>5.9305633755453435</v>
      </c>
      <c r="H69" s="322">
        <v>-0.82643846116908026</v>
      </c>
      <c r="I69" s="323">
        <v>2.117428364022945</v>
      </c>
      <c r="J69" s="323">
        <v>1.1967868874392718E-2</v>
      </c>
      <c r="K69" s="315">
        <v>5.6842049052781285E-3</v>
      </c>
      <c r="L69" s="316">
        <v>206156848.16342869</v>
      </c>
      <c r="M69" s="316">
        <v>-11323204.841459423</v>
      </c>
      <c r="N69" s="315">
        <v>-5.2065486857339145E-2</v>
      </c>
      <c r="O69" s="314">
        <v>42079008.264719062</v>
      </c>
      <c r="P69" s="314">
        <v>-1349179.6006519496</v>
      </c>
      <c r="Q69" s="315">
        <v>-3.1066909925748142E-2</v>
      </c>
    </row>
    <row r="70" spans="1:18">
      <c r="A70" s="333"/>
      <c r="B70" s="329"/>
      <c r="C70" s="163" t="s">
        <v>318</v>
      </c>
      <c r="D70" s="314">
        <v>256794025.44201201</v>
      </c>
      <c r="E70" s="314">
        <v>5629818.6361283958</v>
      </c>
      <c r="F70" s="319">
        <v>2.2414892264005969E-2</v>
      </c>
      <c r="G70" s="324">
        <v>15.64198362840183</v>
      </c>
      <c r="H70" s="324">
        <v>-0.78808783741808774</v>
      </c>
      <c r="I70" s="325">
        <v>2.5142890947120256</v>
      </c>
      <c r="J70" s="325">
        <v>0.13092386301553116</v>
      </c>
      <c r="K70" s="319">
        <v>5.4932354166440003E-2</v>
      </c>
      <c r="L70" s="320">
        <v>645654417.75605321</v>
      </c>
      <c r="M70" s="320">
        <v>47038379.808282137</v>
      </c>
      <c r="N70" s="319">
        <v>7.8578549230894829E-2</v>
      </c>
      <c r="O70" s="314">
        <v>155683858.58472157</v>
      </c>
      <c r="P70" s="314">
        <v>8233325.3495880663</v>
      </c>
      <c r="Q70" s="319">
        <v>5.5837881145256424E-2</v>
      </c>
    </row>
    <row r="71" spans="1:18">
      <c r="A71" s="333"/>
      <c r="B71" s="329" t="s">
        <v>313</v>
      </c>
      <c r="C71" s="163" t="s">
        <v>315</v>
      </c>
      <c r="D71" s="314">
        <v>281076660.76472312</v>
      </c>
      <c r="E71" s="314">
        <v>10733585.05713135</v>
      </c>
      <c r="F71" s="315">
        <v>3.9703569359183441E-2</v>
      </c>
      <c r="G71" s="322">
        <v>51.317430657307604</v>
      </c>
      <c r="H71" s="322">
        <v>-1.5070976324146983</v>
      </c>
      <c r="I71" s="323">
        <v>2.4895028274724136</v>
      </c>
      <c r="J71" s="323">
        <v>3.9918582982642281E-2</v>
      </c>
      <c r="K71" s="315">
        <v>1.6296064555622991E-2</v>
      </c>
      <c r="L71" s="316">
        <v>699741141.71028256</v>
      </c>
      <c r="M71" s="316">
        <v>37513002.850060344</v>
      </c>
      <c r="N71" s="315">
        <v>5.6646645844172269E-2</v>
      </c>
      <c r="O71" s="314">
        <v>281795885.39817989</v>
      </c>
      <c r="P71" s="314">
        <v>18734425.422735631</v>
      </c>
      <c r="Q71" s="315">
        <v>7.1216914193680883E-2</v>
      </c>
    </row>
    <row r="72" spans="1:18">
      <c r="A72" s="333"/>
      <c r="B72" s="329"/>
      <c r="C72" s="163" t="s">
        <v>316</v>
      </c>
      <c r="D72" s="314">
        <v>141711394.27209631</v>
      </c>
      <c r="E72" s="314">
        <v>20930398.674000546</v>
      </c>
      <c r="F72" s="319">
        <v>0.17329215221612676</v>
      </c>
      <c r="G72" s="324">
        <v>25.872886881191363</v>
      </c>
      <c r="H72" s="324">
        <v>2.2725076144651872</v>
      </c>
      <c r="I72" s="325">
        <v>2.0874495262204205</v>
      </c>
      <c r="J72" s="325">
        <v>6.8903574871255202E-3</v>
      </c>
      <c r="K72" s="319">
        <v>3.3117815588587997E-3</v>
      </c>
      <c r="L72" s="320">
        <v>295815382.83332264</v>
      </c>
      <c r="M72" s="320">
        <v>44523375.03296876</v>
      </c>
      <c r="N72" s="319">
        <v>0.17717783952898983</v>
      </c>
      <c r="O72" s="314">
        <v>63832006.696706623</v>
      </c>
      <c r="P72" s="314">
        <v>8093282.9944109023</v>
      </c>
      <c r="Q72" s="319">
        <v>0.14520036442954223</v>
      </c>
    </row>
    <row r="73" spans="1:18">
      <c r="A73" s="333"/>
      <c r="B73" s="329"/>
      <c r="C73" s="163" t="s">
        <v>317</v>
      </c>
      <c r="D73" s="314">
        <v>30335854.999146774</v>
      </c>
      <c r="E73" s="314">
        <v>-3060129.091620747</v>
      </c>
      <c r="F73" s="315">
        <v>-9.163164898221203E-2</v>
      </c>
      <c r="G73" s="322">
        <v>5.5385535430561639</v>
      </c>
      <c r="H73" s="322">
        <v>-0.98695890718309531</v>
      </c>
      <c r="I73" s="323">
        <v>2.1204648835498112</v>
      </c>
      <c r="J73" s="323">
        <v>2.1355529604312196E-2</v>
      </c>
      <c r="K73" s="315">
        <v>1.0173614616204824E-2</v>
      </c>
      <c r="L73" s="316">
        <v>64326115.238149717</v>
      </c>
      <c r="M73" s="316">
        <v>-5775707.3509954512</v>
      </c>
      <c r="N73" s="315">
        <v>-8.2390259449399594E-2</v>
      </c>
      <c r="O73" s="314">
        <v>13194780.334763944</v>
      </c>
      <c r="P73" s="314">
        <v>-706573.54502239637</v>
      </c>
      <c r="Q73" s="315">
        <v>-5.0827678450068789E-2</v>
      </c>
    </row>
    <row r="74" spans="1:18">
      <c r="A74" s="333"/>
      <c r="B74" s="329"/>
      <c r="C74" s="163" t="s">
        <v>318</v>
      </c>
      <c r="D74" s="314">
        <v>84476828.623790607</v>
      </c>
      <c r="E74" s="314">
        <v>5604375.2436628491</v>
      </c>
      <c r="F74" s="319">
        <v>7.1056179990400745E-2</v>
      </c>
      <c r="G74" s="324">
        <v>15.423314704451331</v>
      </c>
      <c r="H74" s="324">
        <v>1.1785727971016513E-2</v>
      </c>
      <c r="I74" s="325">
        <v>2.5178858304061382</v>
      </c>
      <c r="J74" s="325">
        <v>1.9610800970172981E-2</v>
      </c>
      <c r="K74" s="319">
        <v>7.8497366139069595E-3</v>
      </c>
      <c r="L74" s="320">
        <v>212703009.78949004</v>
      </c>
      <c r="M74" s="320">
        <v>15657928.999564588</v>
      </c>
      <c r="N74" s="319">
        <v>7.9463688902022808E-2</v>
      </c>
      <c r="O74" s="314">
        <v>51078682.25206361</v>
      </c>
      <c r="P74" s="314">
        <v>4694980.382588841</v>
      </c>
      <c r="Q74" s="319">
        <v>0.10122047601549068</v>
      </c>
      <c r="R74" s="236"/>
    </row>
    <row r="75" spans="1:18">
      <c r="A75" s="333"/>
      <c r="B75" s="329"/>
      <c r="C75" s="163"/>
    </row>
    <row r="76" spans="1:18">
      <c r="A76" s="333"/>
      <c r="B76" s="329"/>
      <c r="C76" s="163"/>
      <c r="D76" s="164"/>
      <c r="E76" s="164"/>
      <c r="F76" s="165"/>
      <c r="G76" s="175"/>
      <c r="H76" s="175"/>
      <c r="I76" s="176"/>
      <c r="J76" s="176"/>
      <c r="K76" s="165"/>
      <c r="L76" s="166"/>
      <c r="M76" s="166"/>
      <c r="N76" s="165"/>
      <c r="O76" s="164"/>
      <c r="P76" s="164"/>
      <c r="Q76" s="165"/>
    </row>
    <row r="77" spans="1:18">
      <c r="A77" s="333"/>
      <c r="B77" s="329"/>
      <c r="C77" s="163"/>
      <c r="D77" s="164"/>
      <c r="E77" s="164"/>
      <c r="F77" s="165"/>
      <c r="G77" s="175"/>
      <c r="H77" s="175"/>
      <c r="I77" s="176"/>
      <c r="J77" s="176"/>
      <c r="K77" s="165"/>
      <c r="L77" s="166"/>
      <c r="M77" s="166"/>
      <c r="N77" s="165"/>
      <c r="O77" s="164"/>
      <c r="P77" s="164"/>
      <c r="Q77" s="165"/>
    </row>
    <row r="78" spans="1:18">
      <c r="A78" s="333"/>
      <c r="B78" s="329"/>
      <c r="C78" s="163"/>
      <c r="D78" s="164"/>
      <c r="E78" s="164"/>
      <c r="F78" s="165"/>
      <c r="G78" s="175"/>
      <c r="H78" s="175"/>
      <c r="I78" s="176"/>
      <c r="J78" s="176"/>
      <c r="K78" s="165"/>
      <c r="L78" s="166"/>
      <c r="M78" s="166"/>
      <c r="N78" s="165"/>
      <c r="O78" s="164"/>
      <c r="P78" s="164"/>
      <c r="Q78" s="165"/>
    </row>
    <row r="79" spans="1:18">
      <c r="A79" s="333"/>
      <c r="B79" s="329"/>
      <c r="C79" s="163"/>
      <c r="D79" s="164"/>
      <c r="E79" s="164"/>
      <c r="F79" s="165"/>
      <c r="G79" s="175"/>
      <c r="H79" s="175"/>
      <c r="I79" s="176"/>
      <c r="J79" s="176"/>
      <c r="K79" s="165"/>
      <c r="L79" s="166"/>
      <c r="M79" s="166"/>
      <c r="N79" s="165"/>
      <c r="O79" s="164"/>
      <c r="P79" s="164"/>
      <c r="Q79" s="165"/>
    </row>
    <row r="80" spans="1:18">
      <c r="A80" s="333"/>
      <c r="B80" s="329"/>
      <c r="C80" s="163"/>
      <c r="D80" s="164"/>
      <c r="E80" s="164"/>
      <c r="F80" s="165"/>
      <c r="G80" s="175"/>
      <c r="H80" s="175"/>
      <c r="I80" s="176"/>
      <c r="J80" s="176"/>
      <c r="K80" s="165"/>
      <c r="L80" s="166"/>
      <c r="M80" s="166"/>
      <c r="N80" s="165"/>
      <c r="O80" s="164"/>
      <c r="P80" s="164"/>
      <c r="Q80" s="165"/>
    </row>
    <row r="81" spans="1:17">
      <c r="A81" s="333"/>
      <c r="B81" s="329"/>
      <c r="C81" s="163"/>
      <c r="D81" s="164"/>
      <c r="E81" s="164"/>
      <c r="F81" s="165"/>
      <c r="G81" s="175"/>
      <c r="H81" s="175"/>
      <c r="I81" s="176"/>
      <c r="J81" s="176"/>
      <c r="K81" s="165"/>
      <c r="L81" s="166"/>
      <c r="M81" s="166"/>
      <c r="N81" s="165"/>
      <c r="O81" s="164"/>
      <c r="P81" s="164"/>
      <c r="Q81" s="165"/>
    </row>
    <row r="82" spans="1:17">
      <c r="A82" s="333"/>
      <c r="B82" s="329"/>
      <c r="C82" s="163"/>
      <c r="D82" s="164"/>
      <c r="E82" s="164"/>
      <c r="F82" s="165"/>
      <c r="G82" s="175"/>
      <c r="H82" s="175"/>
      <c r="I82" s="176"/>
      <c r="J82" s="176"/>
      <c r="K82" s="165"/>
      <c r="L82" s="166"/>
      <c r="M82" s="166"/>
      <c r="N82" s="165"/>
      <c r="O82" s="164"/>
      <c r="P82" s="164"/>
      <c r="Q82" s="165"/>
    </row>
    <row r="83" spans="1:17">
      <c r="A83" s="333"/>
      <c r="B83" s="329"/>
      <c r="C83" s="163"/>
      <c r="D83" s="164"/>
      <c r="E83" s="164"/>
      <c r="F83" s="165"/>
      <c r="G83" s="175"/>
      <c r="H83" s="175"/>
      <c r="I83" s="176"/>
      <c r="J83" s="176"/>
      <c r="K83" s="165"/>
      <c r="L83" s="166"/>
      <c r="M83" s="166"/>
      <c r="N83" s="165"/>
      <c r="O83" s="164"/>
      <c r="P83" s="164"/>
      <c r="Q83" s="165"/>
    </row>
    <row r="84" spans="1:17">
      <c r="A84" s="333"/>
      <c r="B84" s="329"/>
      <c r="C84" s="163"/>
      <c r="D84" s="164"/>
      <c r="E84" s="164"/>
      <c r="F84" s="165"/>
      <c r="G84" s="175"/>
      <c r="H84" s="175"/>
      <c r="I84" s="176"/>
      <c r="J84" s="176"/>
      <c r="K84" s="165"/>
      <c r="L84" s="166"/>
      <c r="M84" s="166"/>
      <c r="N84" s="165"/>
      <c r="O84" s="164"/>
      <c r="P84" s="164"/>
      <c r="Q84" s="165"/>
    </row>
    <row r="85" spans="1:17">
      <c r="A85" s="333"/>
      <c r="B85" s="329"/>
      <c r="C85" s="163"/>
      <c r="D85" s="164"/>
      <c r="E85" s="164"/>
      <c r="F85" s="165"/>
      <c r="G85" s="175"/>
      <c r="H85" s="175"/>
      <c r="I85" s="176"/>
      <c r="J85" s="176"/>
      <c r="K85" s="165"/>
      <c r="L85" s="166"/>
      <c r="M85" s="166"/>
      <c r="N85" s="165"/>
      <c r="O85" s="164"/>
      <c r="P85" s="164"/>
      <c r="Q85" s="165"/>
    </row>
    <row r="86" spans="1:17">
      <c r="A86" s="333"/>
      <c r="B86" s="329"/>
      <c r="C86" s="163"/>
      <c r="D86" s="164"/>
      <c r="E86" s="164"/>
      <c r="F86" s="165"/>
      <c r="G86" s="175"/>
      <c r="H86" s="175"/>
      <c r="I86" s="176"/>
      <c r="J86" s="176"/>
      <c r="K86" s="165"/>
      <c r="L86" s="166"/>
      <c r="M86" s="166"/>
      <c r="N86" s="165"/>
      <c r="O86" s="164"/>
      <c r="P86" s="164"/>
      <c r="Q86" s="165"/>
    </row>
    <row r="87" spans="1:17">
      <c r="A87" s="333"/>
      <c r="B87" s="329"/>
      <c r="C87" s="163"/>
      <c r="D87" s="164"/>
      <c r="E87" s="164"/>
      <c r="F87" s="165"/>
      <c r="G87" s="175"/>
      <c r="H87" s="175"/>
      <c r="I87" s="176"/>
      <c r="J87" s="176"/>
      <c r="K87" s="165"/>
      <c r="L87" s="166"/>
      <c r="M87" s="166"/>
      <c r="N87" s="165"/>
      <c r="O87" s="164"/>
      <c r="P87" s="164"/>
      <c r="Q87" s="165"/>
    </row>
    <row r="88" spans="1:17">
      <c r="A88" s="333"/>
      <c r="B88" s="329"/>
      <c r="C88" s="163"/>
      <c r="D88" s="164"/>
      <c r="E88" s="164"/>
      <c r="F88" s="165"/>
      <c r="G88" s="175"/>
      <c r="H88" s="175"/>
      <c r="I88" s="176"/>
      <c r="J88" s="176"/>
      <c r="K88" s="165"/>
      <c r="L88" s="166"/>
      <c r="M88" s="166"/>
      <c r="N88" s="165"/>
      <c r="O88" s="164"/>
      <c r="P88" s="164"/>
      <c r="Q88" s="165"/>
    </row>
    <row r="89" spans="1:17">
      <c r="A89" s="333"/>
      <c r="B89" s="329"/>
      <c r="C89" s="163"/>
      <c r="D89" s="164"/>
      <c r="E89" s="164"/>
      <c r="F89" s="165"/>
      <c r="G89" s="175"/>
      <c r="H89" s="175"/>
      <c r="I89" s="176"/>
      <c r="J89" s="176"/>
      <c r="K89" s="165"/>
      <c r="L89" s="166"/>
      <c r="M89" s="166"/>
      <c r="N89" s="165"/>
      <c r="O89" s="164"/>
      <c r="P89" s="164"/>
      <c r="Q89" s="165"/>
    </row>
    <row r="90" spans="1:17">
      <c r="A90" s="333"/>
      <c r="B90" s="329"/>
      <c r="C90" s="163"/>
      <c r="D90" s="164"/>
      <c r="E90" s="164"/>
      <c r="F90" s="165"/>
      <c r="G90" s="175"/>
      <c r="H90" s="175"/>
      <c r="I90" s="176"/>
      <c r="J90" s="176"/>
      <c r="K90" s="165"/>
      <c r="L90" s="166"/>
      <c r="M90" s="166"/>
      <c r="N90" s="165"/>
      <c r="O90" s="164"/>
      <c r="P90" s="164"/>
      <c r="Q90" s="165"/>
    </row>
    <row r="91" spans="1:17">
      <c r="A91" s="333"/>
      <c r="B91" s="329"/>
      <c r="C91" s="163"/>
      <c r="D91" s="164"/>
      <c r="E91" s="164"/>
      <c r="F91" s="165"/>
      <c r="G91" s="175"/>
      <c r="H91" s="175"/>
      <c r="I91" s="176"/>
      <c r="J91" s="176"/>
      <c r="K91" s="165"/>
      <c r="L91" s="166"/>
      <c r="M91" s="166"/>
      <c r="N91" s="165"/>
      <c r="O91" s="164"/>
      <c r="P91" s="164"/>
      <c r="Q91" s="165"/>
    </row>
    <row r="92" spans="1:17">
      <c r="A92" s="333"/>
      <c r="B92" s="329"/>
      <c r="C92" s="163"/>
      <c r="D92" s="164"/>
      <c r="E92" s="164"/>
      <c r="F92" s="165"/>
      <c r="G92" s="175"/>
      <c r="H92" s="175"/>
      <c r="I92" s="176"/>
      <c r="J92" s="176"/>
      <c r="K92" s="165"/>
      <c r="L92" s="166"/>
      <c r="M92" s="166"/>
      <c r="N92" s="165"/>
      <c r="O92" s="164"/>
      <c r="P92" s="164"/>
      <c r="Q92" s="165"/>
    </row>
    <row r="93" spans="1:17">
      <c r="A93" s="333"/>
      <c r="B93" s="329"/>
      <c r="C93" s="163"/>
      <c r="D93" s="164"/>
      <c r="E93" s="164"/>
      <c r="F93" s="165"/>
      <c r="G93" s="175"/>
      <c r="H93" s="175"/>
      <c r="I93" s="176"/>
      <c r="J93" s="176"/>
      <c r="K93" s="165"/>
      <c r="L93" s="166"/>
      <c r="M93" s="166"/>
      <c r="N93" s="165"/>
      <c r="O93" s="164"/>
      <c r="P93" s="164"/>
      <c r="Q93" s="165"/>
    </row>
    <row r="94" spans="1:17">
      <c r="A94" s="333"/>
      <c r="B94" s="329"/>
      <c r="C94" s="163"/>
      <c r="D94" s="164"/>
      <c r="E94" s="164"/>
      <c r="F94" s="165"/>
      <c r="G94" s="175"/>
      <c r="H94" s="175"/>
      <c r="I94" s="176"/>
      <c r="J94" s="176"/>
      <c r="K94" s="165"/>
      <c r="L94" s="166"/>
      <c r="M94" s="166"/>
      <c r="N94" s="165"/>
      <c r="O94" s="164"/>
      <c r="P94" s="164"/>
      <c r="Q94" s="165"/>
    </row>
    <row r="95" spans="1:17">
      <c r="A95" s="333"/>
      <c r="B95" s="329"/>
      <c r="C95" s="163"/>
      <c r="D95" s="164"/>
      <c r="E95" s="164"/>
      <c r="F95" s="165"/>
      <c r="G95" s="175"/>
      <c r="H95" s="175"/>
      <c r="I95" s="176"/>
      <c r="J95" s="176"/>
      <c r="K95" s="165"/>
      <c r="L95" s="166"/>
      <c r="M95" s="166"/>
      <c r="N95" s="165"/>
      <c r="O95" s="164"/>
      <c r="P95" s="164"/>
      <c r="Q95" s="165"/>
    </row>
    <row r="96" spans="1:17">
      <c r="A96" s="333"/>
      <c r="B96" s="329"/>
      <c r="C96" s="163"/>
      <c r="D96" s="164"/>
      <c r="E96" s="164"/>
      <c r="F96" s="165"/>
      <c r="G96" s="175"/>
      <c r="H96" s="175"/>
      <c r="I96" s="176"/>
      <c r="J96" s="176"/>
      <c r="K96" s="165"/>
      <c r="L96" s="166"/>
      <c r="M96" s="166"/>
      <c r="N96" s="165"/>
      <c r="O96" s="164"/>
      <c r="P96" s="164"/>
      <c r="Q96" s="165"/>
    </row>
    <row r="97" spans="1:17">
      <c r="A97" s="333"/>
      <c r="B97" s="329"/>
      <c r="C97" s="163"/>
      <c r="D97" s="164"/>
      <c r="E97" s="164"/>
      <c r="F97" s="165"/>
      <c r="G97" s="175"/>
      <c r="H97" s="175"/>
      <c r="I97" s="176"/>
      <c r="J97" s="176"/>
      <c r="K97" s="165"/>
      <c r="L97" s="166"/>
      <c r="M97" s="166"/>
      <c r="N97" s="165"/>
      <c r="O97" s="164"/>
      <c r="P97" s="164"/>
      <c r="Q97" s="165"/>
    </row>
    <row r="98" spans="1:17">
      <c r="A98" s="333"/>
      <c r="B98" s="329"/>
      <c r="C98" s="163"/>
      <c r="D98" s="164"/>
      <c r="E98" s="164"/>
      <c r="F98" s="165"/>
      <c r="G98" s="175"/>
      <c r="H98" s="175"/>
      <c r="I98" s="176"/>
      <c r="J98" s="176"/>
      <c r="K98" s="165"/>
      <c r="L98" s="166"/>
      <c r="M98" s="166"/>
      <c r="N98" s="165"/>
      <c r="O98" s="164"/>
      <c r="P98" s="164"/>
      <c r="Q98" s="165"/>
    </row>
  </sheetData>
  <mergeCells count="40"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6"/>
  <sheetViews>
    <sheetView topLeftCell="A59"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" customWidth="1"/>
    <col min="3" max="3" width="22.54296875" bestFit="1" customWidth="1"/>
    <col min="4" max="4" width="12" bestFit="1" customWidth="1"/>
    <col min="5" max="5" width="10.8164062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7265625" bestFit="1" customWidth="1"/>
    <col min="14" max="14" width="9.1796875" bestFit="1" customWidth="1"/>
    <col min="15" max="15" width="12" bestFit="1" customWidth="1"/>
    <col min="16" max="16" width="11.5429687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294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62" t="s">
        <v>8</v>
      </c>
      <c r="E2" s="162" t="s">
        <v>9</v>
      </c>
      <c r="F2" s="162" t="s">
        <v>10</v>
      </c>
      <c r="G2" s="162" t="s">
        <v>8</v>
      </c>
      <c r="H2" s="162" t="s">
        <v>9</v>
      </c>
      <c r="I2" s="162" t="s">
        <v>8</v>
      </c>
      <c r="J2" s="162" t="s">
        <v>9</v>
      </c>
      <c r="K2" s="162" t="s">
        <v>10</v>
      </c>
      <c r="L2" s="162" t="s">
        <v>8</v>
      </c>
      <c r="M2" s="162" t="s">
        <v>9</v>
      </c>
      <c r="N2" s="162" t="s">
        <v>10</v>
      </c>
      <c r="O2" s="162" t="s">
        <v>8</v>
      </c>
      <c r="P2" s="162" t="s">
        <v>9</v>
      </c>
      <c r="Q2" s="162" t="s">
        <v>10</v>
      </c>
    </row>
    <row r="3" spans="1:17">
      <c r="A3" s="329" t="s">
        <v>513</v>
      </c>
      <c r="B3" s="329" t="s">
        <v>311</v>
      </c>
      <c r="C3" s="163" t="s">
        <v>213</v>
      </c>
      <c r="D3" s="314">
        <v>28891826.746950909</v>
      </c>
      <c r="E3" s="314">
        <v>1121302.3671860732</v>
      </c>
      <c r="F3" s="315">
        <v>4.0377428666889599E-2</v>
      </c>
      <c r="G3" s="322">
        <v>9.3390931442097216</v>
      </c>
      <c r="H3" s="322">
        <v>-0.22899036405254058</v>
      </c>
      <c r="I3" s="323">
        <v>2.9219365071400802</v>
      </c>
      <c r="J3" s="323">
        <v>5.2087436306995638E-2</v>
      </c>
      <c r="K3" s="315">
        <v>1.8149886987567344E-2</v>
      </c>
      <c r="L3" s="316">
        <v>84420083.329882085</v>
      </c>
      <c r="M3" s="316">
        <v>4722869.742066443</v>
      </c>
      <c r="N3" s="315">
        <v>5.9260161421609475E-2</v>
      </c>
      <c r="O3" s="314">
        <v>35952625.124508046</v>
      </c>
      <c r="P3" s="314">
        <v>562568.28436412662</v>
      </c>
      <c r="Q3" s="315">
        <v>1.5896224380346005E-2</v>
      </c>
    </row>
    <row r="4" spans="1:17">
      <c r="A4" s="329"/>
      <c r="B4" s="329"/>
      <c r="C4" s="163" t="s">
        <v>295</v>
      </c>
      <c r="D4" s="314">
        <v>52633161.504790075</v>
      </c>
      <c r="E4" s="314">
        <v>-2370311.7644728199</v>
      </c>
      <c r="F4" s="319">
        <v>-4.3093856143761024E-2</v>
      </c>
      <c r="G4" s="324">
        <v>17.013323597454537</v>
      </c>
      <c r="H4" s="324">
        <v>-1.9376266362491528</v>
      </c>
      <c r="I4" s="325">
        <v>2.5669768429665774</v>
      </c>
      <c r="J4" s="325">
        <v>8.2488966929444185E-2</v>
      </c>
      <c r="K4" s="319">
        <v>3.3201597691439613E-2</v>
      </c>
      <c r="L4" s="320">
        <v>135108106.75491601</v>
      </c>
      <c r="M4" s="320">
        <v>-1547355.7225001752</v>
      </c>
      <c r="N4" s="319">
        <v>-1.1323043326979284E-2</v>
      </c>
      <c r="O4" s="314">
        <v>40023521.670124255</v>
      </c>
      <c r="P4" s="314">
        <v>507540.23741862178</v>
      </c>
      <c r="Q4" s="319">
        <v>1.2843923370167218E-2</v>
      </c>
    </row>
    <row r="5" spans="1:17">
      <c r="A5" s="329"/>
      <c r="B5" s="329"/>
      <c r="C5" s="163" t="s">
        <v>215</v>
      </c>
      <c r="D5" s="314">
        <v>50209974.907980368</v>
      </c>
      <c r="E5" s="314">
        <v>5258650.509245351</v>
      </c>
      <c r="F5" s="315">
        <v>0.11698544102058393</v>
      </c>
      <c r="G5" s="322">
        <v>16.23004445309255</v>
      </c>
      <c r="H5" s="322">
        <v>0.74247137840199251</v>
      </c>
      <c r="I5" s="323">
        <v>2.8624754477760241</v>
      </c>
      <c r="J5" s="323">
        <v>5.0905477637161134E-2</v>
      </c>
      <c r="K5" s="315">
        <v>1.8105712529945295E-2</v>
      </c>
      <c r="L5" s="316">
        <v>143724820.40754405</v>
      </c>
      <c r="M5" s="316">
        <v>17341026.610090286</v>
      </c>
      <c r="N5" s="315">
        <v>0.1372092583158368</v>
      </c>
      <c r="O5" s="314">
        <v>44974666.985074095</v>
      </c>
      <c r="P5" s="314">
        <v>3793220.6807412952</v>
      </c>
      <c r="Q5" s="315">
        <v>9.2109943218342025E-2</v>
      </c>
    </row>
    <row r="6" spans="1:17">
      <c r="A6" s="329"/>
      <c r="B6" s="329"/>
      <c r="C6" s="163" t="s">
        <v>296</v>
      </c>
      <c r="D6" s="314">
        <v>7294559.5982407415</v>
      </c>
      <c r="E6" s="314">
        <v>355009.89484763984</v>
      </c>
      <c r="F6" s="319">
        <v>5.1157482836971004E-2</v>
      </c>
      <c r="G6" s="324">
        <v>2.3579184566842537</v>
      </c>
      <c r="H6" s="324">
        <v>-3.3040754737164502E-2</v>
      </c>
      <c r="I6" s="325">
        <v>2.9034133424266395</v>
      </c>
      <c r="J6" s="325">
        <v>0.11071683452906056</v>
      </c>
      <c r="K6" s="319">
        <v>3.9645136596819584E-2</v>
      </c>
      <c r="L6" s="320">
        <v>21179121.664658476</v>
      </c>
      <c r="M6" s="320">
        <v>1799065.4416108802</v>
      </c>
      <c r="N6" s="319">
        <v>9.283076482881171E-2</v>
      </c>
      <c r="O6" s="314">
        <v>7635289.5370590715</v>
      </c>
      <c r="P6" s="314">
        <v>658725.62477639318</v>
      </c>
      <c r="Q6" s="319">
        <v>9.4419779286571914E-2</v>
      </c>
    </row>
    <row r="7" spans="1:17">
      <c r="A7" s="329"/>
      <c r="B7" s="329"/>
      <c r="C7" s="163" t="s">
        <v>217</v>
      </c>
      <c r="D7" s="314">
        <v>54080073.225876808</v>
      </c>
      <c r="E7" s="314">
        <v>7385588.0746337697</v>
      </c>
      <c r="F7" s="315">
        <v>0.15816831582384758</v>
      </c>
      <c r="G7" s="322">
        <v>17.481028303461187</v>
      </c>
      <c r="H7" s="322">
        <v>1.3928649258926953</v>
      </c>
      <c r="I7" s="323">
        <v>2.5777694973979108</v>
      </c>
      <c r="J7" s="323">
        <v>5.2459975657579427E-3</v>
      </c>
      <c r="K7" s="315">
        <v>2.0392418440881971E-3</v>
      </c>
      <c r="L7" s="316">
        <v>139405963.17871067</v>
      </c>
      <c r="M7" s="316">
        <v>19283302.814574435</v>
      </c>
      <c r="N7" s="315">
        <v>0.16053010111597268</v>
      </c>
      <c r="O7" s="314">
        <v>34217500.855816886</v>
      </c>
      <c r="P7" s="314">
        <v>3758337.5504850596</v>
      </c>
      <c r="Q7" s="315">
        <v>0.12338938902590173</v>
      </c>
    </row>
    <row r="8" spans="1:17">
      <c r="A8" s="329"/>
      <c r="B8" s="329"/>
      <c r="C8" s="163" t="s">
        <v>218</v>
      </c>
      <c r="D8" s="314">
        <v>11484516.208087413</v>
      </c>
      <c r="E8" s="314">
        <v>121225.80889239535</v>
      </c>
      <c r="F8" s="319">
        <v>1.066819597437931E-2</v>
      </c>
      <c r="G8" s="324">
        <v>3.7122943980976806</v>
      </c>
      <c r="H8" s="324">
        <v>-0.20282473978060223</v>
      </c>
      <c r="I8" s="325">
        <v>2.8468307122002479</v>
      </c>
      <c r="J8" s="325">
        <v>1.2469836931398692E-2</v>
      </c>
      <c r="K8" s="319">
        <v>4.3995233776347852E-3</v>
      </c>
      <c r="L8" s="320">
        <v>32694473.455944777</v>
      </c>
      <c r="M8" s="320">
        <v>486807.73414827883</v>
      </c>
      <c r="N8" s="319">
        <v>1.5114654329600555E-2</v>
      </c>
      <c r="O8" s="314">
        <v>20673755.003074206</v>
      </c>
      <c r="P8" s="314">
        <v>385118.33183166757</v>
      </c>
      <c r="Q8" s="319">
        <v>1.8981971931980077E-2</v>
      </c>
    </row>
    <row r="9" spans="1:17">
      <c r="A9" s="329"/>
      <c r="B9" s="329"/>
      <c r="C9" s="163" t="s">
        <v>297</v>
      </c>
      <c r="D9" s="314">
        <v>993220.42523478717</v>
      </c>
      <c r="E9" s="314">
        <v>9700.9248320501065</v>
      </c>
      <c r="F9" s="315">
        <v>9.8634799087132657E-3</v>
      </c>
      <c r="G9" s="322">
        <v>0.32105197588373957</v>
      </c>
      <c r="H9" s="322">
        <v>-1.7810790377696617E-2</v>
      </c>
      <c r="I9" s="323">
        <v>3.5300527749516744</v>
      </c>
      <c r="J9" s="323">
        <v>8.9158804630749877E-2</v>
      </c>
      <c r="K9" s="315">
        <v>2.5911523400540655E-2</v>
      </c>
      <c r="L9" s="316">
        <v>3506120.5182387424</v>
      </c>
      <c r="M9" s="316">
        <v>121934.19960991619</v>
      </c>
      <c r="N9" s="315">
        <v>3.6030581099719232E-2</v>
      </c>
      <c r="O9" s="314">
        <v>1870727.099846588</v>
      </c>
      <c r="P9" s="314">
        <v>139266.92880159104</v>
      </c>
      <c r="Q9" s="315">
        <v>8.0433226897468027E-2</v>
      </c>
    </row>
    <row r="10" spans="1:17">
      <c r="A10" s="329"/>
      <c r="B10" s="329"/>
      <c r="C10" s="163" t="s">
        <v>220</v>
      </c>
      <c r="D10" s="314">
        <v>7965830.6524745794</v>
      </c>
      <c r="E10" s="314">
        <v>-331662.7446263833</v>
      </c>
      <c r="F10" s="319">
        <v>-3.9971438210756757E-2</v>
      </c>
      <c r="G10" s="324">
        <v>2.5749024139607966</v>
      </c>
      <c r="H10" s="324">
        <v>-0.2839240398373013</v>
      </c>
      <c r="I10" s="325">
        <v>3.121370415966259</v>
      </c>
      <c r="J10" s="325">
        <v>-7.6126433164569463E-4</v>
      </c>
      <c r="K10" s="319">
        <v>-2.4382838701186908E-4</v>
      </c>
      <c r="L10" s="320">
        <v>24864308.137231354</v>
      </c>
      <c r="M10" s="320">
        <v>-1041558.8649202436</v>
      </c>
      <c r="N10" s="319">
        <v>-4.0205520426463144E-2</v>
      </c>
      <c r="O10" s="314">
        <v>15013923.986832242</v>
      </c>
      <c r="P10" s="314">
        <v>-519818.85333144478</v>
      </c>
      <c r="Q10" s="319">
        <v>-3.3463850836220436E-2</v>
      </c>
    </row>
    <row r="11" spans="1:17">
      <c r="A11" s="329"/>
      <c r="B11" s="329"/>
      <c r="C11" s="163" t="s">
        <v>298</v>
      </c>
      <c r="D11" s="314">
        <v>3168392.5894348961</v>
      </c>
      <c r="E11" s="314">
        <v>-325317.17389250407</v>
      </c>
      <c r="F11" s="315">
        <v>-9.3115111423186112E-2</v>
      </c>
      <c r="G11" s="322">
        <v>1.0241620846379709</v>
      </c>
      <c r="H11" s="322">
        <v>-0.17956407882998793</v>
      </c>
      <c r="I11" s="323">
        <v>2.5126050952935799</v>
      </c>
      <c r="J11" s="323">
        <v>-0.12447222976680727</v>
      </c>
      <c r="K11" s="315">
        <v>-4.7200826681848225E-2</v>
      </c>
      <c r="L11" s="316">
        <v>7960919.3641045401</v>
      </c>
      <c r="M11" s="316">
        <v>-1252263.4331082394</v>
      </c>
      <c r="N11" s="315">
        <v>-0.13592082786928755</v>
      </c>
      <c r="O11" s="314">
        <v>2507266.712987625</v>
      </c>
      <c r="P11" s="314">
        <v>-130920.08608752396</v>
      </c>
      <c r="Q11" s="315">
        <v>-4.9625025086707172E-2</v>
      </c>
    </row>
    <row r="12" spans="1:17">
      <c r="A12" s="329"/>
      <c r="B12" s="329"/>
      <c r="C12" s="163" t="s">
        <v>222</v>
      </c>
      <c r="D12" s="314">
        <v>3524105.1275883578</v>
      </c>
      <c r="E12" s="314">
        <v>77176.906616567634</v>
      </c>
      <c r="F12" s="319">
        <v>2.2390053308046318E-2</v>
      </c>
      <c r="G12" s="324">
        <v>1.1391438251652992</v>
      </c>
      <c r="H12" s="324">
        <v>-4.8464180151136294E-2</v>
      </c>
      <c r="I12" s="325">
        <v>3.2153727052337553</v>
      </c>
      <c r="J12" s="325">
        <v>-3.6784272965419085E-2</v>
      </c>
      <c r="K12" s="319">
        <v>-1.131073106618234E-2</v>
      </c>
      <c r="L12" s="320">
        <v>11331311.437621927</v>
      </c>
      <c r="M12" s="320">
        <v>121359.77043685317</v>
      </c>
      <c r="N12" s="319">
        <v>1.0826074370339169E-2</v>
      </c>
      <c r="O12" s="314">
        <v>7571473.6644181665</v>
      </c>
      <c r="P12" s="314">
        <v>262613.32580788061</v>
      </c>
      <c r="Q12" s="319">
        <v>3.5930817342422247E-2</v>
      </c>
    </row>
    <row r="13" spans="1:17">
      <c r="A13" s="329"/>
      <c r="B13" s="329"/>
      <c r="C13" s="163" t="s">
        <v>299</v>
      </c>
      <c r="D13" s="314">
        <v>635579.63385794475</v>
      </c>
      <c r="E13" s="314">
        <v>-145656.3005662706</v>
      </c>
      <c r="F13" s="315">
        <v>-0.18644342144044085</v>
      </c>
      <c r="G13" s="322">
        <v>0.20544694017274223</v>
      </c>
      <c r="H13" s="322">
        <v>-6.3720849315339834E-2</v>
      </c>
      <c r="I13" s="323">
        <v>3.1498132800138428</v>
      </c>
      <c r="J13" s="323">
        <v>8.9859756281823522E-2</v>
      </c>
      <c r="K13" s="315">
        <v>2.9366379451485142E-2</v>
      </c>
      <c r="L13" s="316">
        <v>2001957.1712320901</v>
      </c>
      <c r="M13" s="316">
        <v>-388588.47917536437</v>
      </c>
      <c r="N13" s="315">
        <v>-0.16255221024920891</v>
      </c>
      <c r="O13" s="314">
        <v>943495.21702027321</v>
      </c>
      <c r="P13" s="314">
        <v>-167091.287237057</v>
      </c>
      <c r="Q13" s="315">
        <v>-0.15045319441261717</v>
      </c>
    </row>
    <row r="14" spans="1:17">
      <c r="A14" s="329"/>
      <c r="B14" s="329"/>
      <c r="C14" s="163" t="s">
        <v>224</v>
      </c>
      <c r="D14" s="314">
        <v>3442161.8675212567</v>
      </c>
      <c r="E14" s="314">
        <v>-24025.683438722044</v>
      </c>
      <c r="F14" s="319">
        <v>-6.9314435775605981E-3</v>
      </c>
      <c r="G14" s="324">
        <v>1.1126562048078352</v>
      </c>
      <c r="H14" s="324">
        <v>-8.1587428814360319E-2</v>
      </c>
      <c r="I14" s="325">
        <v>2.6613686579237519</v>
      </c>
      <c r="J14" s="325">
        <v>3.5095638125675954E-2</v>
      </c>
      <c r="K14" s="319">
        <v>1.3363286246749137E-2</v>
      </c>
      <c r="L14" s="320">
        <v>9160861.7097213622</v>
      </c>
      <c r="M14" s="320">
        <v>57706.863075202331</v>
      </c>
      <c r="N14" s="319">
        <v>6.3392158045584655E-3</v>
      </c>
      <c r="O14" s="314">
        <v>4963946.9176305942</v>
      </c>
      <c r="P14" s="314">
        <v>-123733.5913071828</v>
      </c>
      <c r="Q14" s="319">
        <v>-2.432023612524685E-2</v>
      </c>
    </row>
    <row r="15" spans="1:17">
      <c r="A15" s="329"/>
      <c r="B15" s="329"/>
      <c r="C15" s="163" t="s">
        <v>300</v>
      </c>
      <c r="D15" s="314">
        <v>1605324.7388070454</v>
      </c>
      <c r="E15" s="314">
        <v>95853.867908074753</v>
      </c>
      <c r="F15" s="315">
        <v>6.3501634748995617E-2</v>
      </c>
      <c r="G15" s="322">
        <v>0.51891067303334659</v>
      </c>
      <c r="H15" s="322">
        <v>-1.1638905054862647E-3</v>
      </c>
      <c r="I15" s="323">
        <v>2.6034484334906858</v>
      </c>
      <c r="J15" s="323">
        <v>0.19634258042385966</v>
      </c>
      <c r="K15" s="315">
        <v>8.1567904533032934E-2</v>
      </c>
      <c r="L15" s="316">
        <v>4179380.1764910463</v>
      </c>
      <c r="M15" s="316">
        <v>545924.00811625458</v>
      </c>
      <c r="N15" s="315">
        <v>0.15024923456292605</v>
      </c>
      <c r="O15" s="314">
        <v>3820389.1034222259</v>
      </c>
      <c r="P15" s="314">
        <v>369748.00958616426</v>
      </c>
      <c r="Q15" s="315">
        <v>0.10715342440181663</v>
      </c>
    </row>
    <row r="16" spans="1:17">
      <c r="A16" s="329"/>
      <c r="B16" s="329" t="s">
        <v>312</v>
      </c>
      <c r="C16" s="163" t="s">
        <v>213</v>
      </c>
      <c r="D16" s="314">
        <v>360227650.36914003</v>
      </c>
      <c r="E16" s="314">
        <v>12498634.853994071</v>
      </c>
      <c r="F16" s="319">
        <v>3.5943606361056375E-2</v>
      </c>
      <c r="G16" s="324">
        <v>9.5019139386588698</v>
      </c>
      <c r="H16" s="324">
        <v>-0.10518509714541935</v>
      </c>
      <c r="I16" s="325">
        <v>2.888158762409339</v>
      </c>
      <c r="J16" s="325">
        <v>7.7948226052995562E-2</v>
      </c>
      <c r="K16" s="319">
        <v>2.7737504021339805E-2</v>
      </c>
      <c r="L16" s="320">
        <v>1040394644.8757595</v>
      </c>
      <c r="M16" s="320">
        <v>63202901.67827785</v>
      </c>
      <c r="N16" s="319">
        <v>6.4678096308377342E-2</v>
      </c>
      <c r="O16" s="314">
        <v>451316486.10888773</v>
      </c>
      <c r="P16" s="314">
        <v>-1957584.3212248683</v>
      </c>
      <c r="Q16" s="319">
        <v>-4.318765287781216E-3</v>
      </c>
    </row>
    <row r="17" spans="1:17">
      <c r="A17" s="329"/>
      <c r="B17" s="329"/>
      <c r="C17" s="163" t="s">
        <v>295</v>
      </c>
      <c r="D17" s="314">
        <v>684529468.29044604</v>
      </c>
      <c r="E17" s="314">
        <v>-49768705.544183016</v>
      </c>
      <c r="F17" s="315">
        <v>-6.777724270275988E-2</v>
      </c>
      <c r="G17" s="322">
        <v>18.056193325266591</v>
      </c>
      <c r="H17" s="322">
        <v>-2.2310848801158549</v>
      </c>
      <c r="I17" s="323">
        <v>2.5022906951744455</v>
      </c>
      <c r="J17" s="323">
        <v>0.1067243808951317</v>
      </c>
      <c r="K17" s="315">
        <v>4.4550793797264947E-2</v>
      </c>
      <c r="L17" s="316">
        <v>1712891719.0758936</v>
      </c>
      <c r="M17" s="316">
        <v>-46168250.799159527</v>
      </c>
      <c r="N17" s="315">
        <v>-2.6245978869292828E-2</v>
      </c>
      <c r="O17" s="314">
        <v>499164445.51032674</v>
      </c>
      <c r="P17" s="314">
        <v>-19509685.976739585</v>
      </c>
      <c r="Q17" s="315">
        <v>-3.76145344299402E-2</v>
      </c>
    </row>
    <row r="18" spans="1:17">
      <c r="A18" s="329"/>
      <c r="B18" s="329"/>
      <c r="C18" s="163" t="s">
        <v>215</v>
      </c>
      <c r="D18" s="314">
        <v>597559976.78027558</v>
      </c>
      <c r="E18" s="314">
        <v>56846538.153688431</v>
      </c>
      <c r="F18" s="319">
        <v>0.10513246775977811</v>
      </c>
      <c r="G18" s="324">
        <v>15.76215336811244</v>
      </c>
      <c r="H18" s="324">
        <v>0.82325749489865352</v>
      </c>
      <c r="I18" s="325">
        <v>2.8333375415341973</v>
      </c>
      <c r="J18" s="325">
        <v>8.4853787827728677E-2</v>
      </c>
      <c r="K18" s="319">
        <v>3.0872945024069752E-2</v>
      </c>
      <c r="L18" s="320">
        <v>1693089115.5298581</v>
      </c>
      <c r="M18" s="320">
        <v>206947014.05392361</v>
      </c>
      <c r="N18" s="319">
        <v>0.13925116168124033</v>
      </c>
      <c r="O18" s="314">
        <v>538385618.96019554</v>
      </c>
      <c r="P18" s="314">
        <v>33541355.205562055</v>
      </c>
      <c r="Q18" s="319">
        <v>6.6439014194412963E-2</v>
      </c>
    </row>
    <row r="19" spans="1:17">
      <c r="A19" s="329"/>
      <c r="B19" s="329"/>
      <c r="C19" s="163" t="s">
        <v>296</v>
      </c>
      <c r="D19" s="314">
        <v>97611568.399079084</v>
      </c>
      <c r="E19" s="314">
        <v>3914427.9435580224</v>
      </c>
      <c r="F19" s="315">
        <v>4.177745366109907E-2</v>
      </c>
      <c r="G19" s="322">
        <v>2.5747516088648923</v>
      </c>
      <c r="H19" s="322">
        <v>-1.3924249531076072E-2</v>
      </c>
      <c r="I19" s="323">
        <v>2.7110369623518493</v>
      </c>
      <c r="J19" s="323">
        <v>0.16574307938611366</v>
      </c>
      <c r="K19" s="315">
        <v>6.5117462661322428E-2</v>
      </c>
      <c r="L19" s="316">
        <v>264628569.88303912</v>
      </c>
      <c r="M19" s="316">
        <v>26141811.430220008</v>
      </c>
      <c r="N19" s="315">
        <v>0.10961535810128326</v>
      </c>
      <c r="O19" s="314">
        <v>93340618.978028283</v>
      </c>
      <c r="P19" s="314">
        <v>5866272.4384142309</v>
      </c>
      <c r="Q19" s="315">
        <v>6.7062775207558739E-2</v>
      </c>
    </row>
    <row r="20" spans="1:17">
      <c r="A20" s="329"/>
      <c r="B20" s="329"/>
      <c r="C20" s="163" t="s">
        <v>217</v>
      </c>
      <c r="D20" s="314">
        <v>628332725.77975297</v>
      </c>
      <c r="E20" s="314">
        <v>76877642.002560258</v>
      </c>
      <c r="F20" s="319">
        <v>0.13940871027244267</v>
      </c>
      <c r="G20" s="324">
        <v>16.573862331456453</v>
      </c>
      <c r="H20" s="324">
        <v>1.3381949949339358</v>
      </c>
      <c r="I20" s="325">
        <v>2.5836954159076497</v>
      </c>
      <c r="J20" s="325">
        <v>3.5043643901573773E-2</v>
      </c>
      <c r="K20" s="319">
        <v>1.3749875242466129E-2</v>
      </c>
      <c r="L20" s="320">
        <v>1623420383.2619061</v>
      </c>
      <c r="M20" s="320">
        <v>217953406.81140494</v>
      </c>
      <c r="N20" s="319">
        <v>0.1550754378888681</v>
      </c>
      <c r="O20" s="314">
        <v>405533709.02777296</v>
      </c>
      <c r="P20" s="314">
        <v>37531027.127050877</v>
      </c>
      <c r="Q20" s="319">
        <v>0.10198574350927096</v>
      </c>
    </row>
    <row r="21" spans="1:17">
      <c r="A21" s="329"/>
      <c r="B21" s="329"/>
      <c r="C21" s="163" t="s">
        <v>218</v>
      </c>
      <c r="D21" s="314">
        <v>145046402.38431323</v>
      </c>
      <c r="E21" s="314">
        <v>2644708.419826597</v>
      </c>
      <c r="F21" s="315">
        <v>1.8572169657519365E-2</v>
      </c>
      <c r="G21" s="322">
        <v>3.8259651394208967</v>
      </c>
      <c r="H21" s="322">
        <v>-0.10832597734536709</v>
      </c>
      <c r="I21" s="323">
        <v>2.8076527824577711</v>
      </c>
      <c r="J21" s="323">
        <v>3.9270965476501551E-2</v>
      </c>
      <c r="K21" s="315">
        <v>1.418553078033284E-2</v>
      </c>
      <c r="L21" s="316">
        <v>407239935.23980653</v>
      </c>
      <c r="M21" s="316">
        <v>13017674.961190343</v>
      </c>
      <c r="N21" s="315">
        <v>3.3021156522186533E-2</v>
      </c>
      <c r="O21" s="314">
        <v>257654113.79219916</v>
      </c>
      <c r="P21" s="314">
        <v>-603056.00141939521</v>
      </c>
      <c r="Q21" s="315">
        <v>-2.3350987773207467E-3</v>
      </c>
    </row>
    <row r="22" spans="1:17">
      <c r="A22" s="329"/>
      <c r="B22" s="329"/>
      <c r="C22" s="163" t="s">
        <v>297</v>
      </c>
      <c r="D22" s="314">
        <v>12647811.647061046</v>
      </c>
      <c r="E22" s="314">
        <v>-47606.606705682352</v>
      </c>
      <c r="F22" s="319">
        <v>-3.749904552499283E-3</v>
      </c>
      <c r="G22" s="324">
        <v>0.33361797091253154</v>
      </c>
      <c r="H22" s="324">
        <v>-1.713257052332412E-2</v>
      </c>
      <c r="I22" s="325">
        <v>3.4415210588470506</v>
      </c>
      <c r="J22" s="325">
        <v>-3.4348446170097802E-2</v>
      </c>
      <c r="K22" s="319">
        <v>-9.8819723008929071E-3</v>
      </c>
      <c r="L22" s="320">
        <v>43527710.13169159</v>
      </c>
      <c r="M22" s="320">
        <v>-599907.03001423925</v>
      </c>
      <c r="N22" s="319">
        <v>-1.3594820400473417E-2</v>
      </c>
      <c r="O22" s="314">
        <v>23311215.376039725</v>
      </c>
      <c r="P22" s="314">
        <v>-998403.28961023688</v>
      </c>
      <c r="Q22" s="319">
        <v>-4.1070298277488128E-2</v>
      </c>
    </row>
    <row r="23" spans="1:17">
      <c r="A23" s="329"/>
      <c r="B23" s="329"/>
      <c r="C23" s="163" t="s">
        <v>220</v>
      </c>
      <c r="D23" s="314">
        <v>102155647.46991494</v>
      </c>
      <c r="E23" s="314">
        <v>-5994576.9118363708</v>
      </c>
      <c r="F23" s="315">
        <v>-5.5428242947296771E-2</v>
      </c>
      <c r="G23" s="322">
        <v>2.6946131692345574</v>
      </c>
      <c r="H23" s="322">
        <v>-0.29337422905802057</v>
      </c>
      <c r="I23" s="323">
        <v>3.096064113151614</v>
      </c>
      <c r="J23" s="323">
        <v>1.1231257573519393E-2</v>
      </c>
      <c r="K23" s="315">
        <v>3.6407993882750147E-3</v>
      </c>
      <c r="L23" s="316">
        <v>316280434.08737111</v>
      </c>
      <c r="M23" s="316">
        <v>-17344931.423598468</v>
      </c>
      <c r="N23" s="315">
        <v>-5.1989246672037498E-2</v>
      </c>
      <c r="O23" s="314">
        <v>193551674.16678813</v>
      </c>
      <c r="P23" s="314">
        <v>-14736683.481461674</v>
      </c>
      <c r="Q23" s="315">
        <v>-7.0751354746137446E-2</v>
      </c>
    </row>
    <row r="24" spans="1:17">
      <c r="A24" s="329"/>
      <c r="B24" s="329"/>
      <c r="C24" s="163" t="s">
        <v>298</v>
      </c>
      <c r="D24" s="314">
        <v>42699958.621616915</v>
      </c>
      <c r="E24" s="314">
        <v>-14707774.119757615</v>
      </c>
      <c r="F24" s="319">
        <v>-0.25619848437521592</v>
      </c>
      <c r="G24" s="324">
        <v>1.1263192361583827</v>
      </c>
      <c r="H24" s="324">
        <v>-0.45974850412010171</v>
      </c>
      <c r="I24" s="325">
        <v>2.5467586265664277</v>
      </c>
      <c r="J24" s="325">
        <v>0.24121373724348905</v>
      </c>
      <c r="K24" s="319">
        <v>0.10462330981303315</v>
      </c>
      <c r="L24" s="320">
        <v>108746487.97363238</v>
      </c>
      <c r="M24" s="320">
        <v>-23609616.855860814</v>
      </c>
      <c r="N24" s="319">
        <v>-0.17837950796660068</v>
      </c>
      <c r="O24" s="314">
        <v>32756307.219383024</v>
      </c>
      <c r="P24" s="314">
        <v>-2930960.488460198</v>
      </c>
      <c r="Q24" s="319">
        <v>-8.2129024627347474E-2</v>
      </c>
    </row>
    <row r="25" spans="1:17">
      <c r="A25" s="329"/>
      <c r="B25" s="329"/>
      <c r="C25" s="163" t="s">
        <v>222</v>
      </c>
      <c r="D25" s="314">
        <v>44138732.506185539</v>
      </c>
      <c r="E25" s="314">
        <v>-1656005.7469851747</v>
      </c>
      <c r="F25" s="315">
        <v>-3.6161485143339958E-2</v>
      </c>
      <c r="G25" s="322">
        <v>1.164270530608855</v>
      </c>
      <c r="H25" s="322">
        <v>-0.10095200213024302</v>
      </c>
      <c r="I25" s="323">
        <v>3.2205340626547962</v>
      </c>
      <c r="J25" s="323">
        <v>2.1649218372745249E-2</v>
      </c>
      <c r="K25" s="315">
        <v>6.7677392049428839E-3</v>
      </c>
      <c r="L25" s="316">
        <v>142150291.51857904</v>
      </c>
      <c r="M25" s="316">
        <v>-4341802.6273522377</v>
      </c>
      <c r="N25" s="315">
        <v>-2.9638477439110515E-2</v>
      </c>
      <c r="O25" s="314">
        <v>94953452.435474947</v>
      </c>
      <c r="P25" s="314">
        <v>-2075497.1545273513</v>
      </c>
      <c r="Q25" s="315">
        <v>-2.139049390205093E-2</v>
      </c>
    </row>
    <row r="26" spans="1:17">
      <c r="A26" s="329"/>
      <c r="B26" s="329"/>
      <c r="C26" s="163" t="s">
        <v>299</v>
      </c>
      <c r="D26" s="314">
        <v>8193308.7108880198</v>
      </c>
      <c r="E26" s="314">
        <v>280374.69329391792</v>
      </c>
      <c r="F26" s="319">
        <v>3.5432456870045377E-2</v>
      </c>
      <c r="G26" s="324">
        <v>0.21611920729556366</v>
      </c>
      <c r="H26" s="324">
        <v>-2.5002848345086481E-3</v>
      </c>
      <c r="I26" s="325">
        <v>3.161572753117583</v>
      </c>
      <c r="J26" s="325">
        <v>0.2382205089551146</v>
      </c>
      <c r="K26" s="319">
        <v>8.1488814572656484E-2</v>
      </c>
      <c r="L26" s="320">
        <v>25903741.57822451</v>
      </c>
      <c r="M26" s="320">
        <v>2771448.1599812545</v>
      </c>
      <c r="N26" s="319">
        <v>0.11980862035043854</v>
      </c>
      <c r="O26" s="314">
        <v>12072728.285394035</v>
      </c>
      <c r="P26" s="314">
        <v>887577.69909461401</v>
      </c>
      <c r="Q26" s="319">
        <v>7.9353218559417432E-2</v>
      </c>
    </row>
    <row r="27" spans="1:17">
      <c r="A27" s="329"/>
      <c r="B27" s="329"/>
      <c r="C27" s="163" t="s">
        <v>224</v>
      </c>
      <c r="D27" s="314">
        <v>42306885.042360932</v>
      </c>
      <c r="E27" s="314">
        <v>-1781424.5689970553</v>
      </c>
      <c r="F27" s="315">
        <v>-4.0405826050044939E-2</v>
      </c>
      <c r="G27" s="322">
        <v>1.11595092790158</v>
      </c>
      <c r="H27" s="322">
        <v>-0.10212618921799876</v>
      </c>
      <c r="I27" s="323">
        <v>2.6091029548674851</v>
      </c>
      <c r="J27" s="323">
        <v>5.2742992039444658E-2</v>
      </c>
      <c r="K27" s="315">
        <v>2.0632067786375569E-2</v>
      </c>
      <c r="L27" s="316">
        <v>110383018.77526291</v>
      </c>
      <c r="M27" s="316">
        <v>-2322570.7439793348</v>
      </c>
      <c r="N27" s="315">
        <v>-2.0607414005698467E-2</v>
      </c>
      <c r="O27" s="314">
        <v>60812156.205362402</v>
      </c>
      <c r="P27" s="314">
        <v>-5608316.7934955806</v>
      </c>
      <c r="Q27" s="315">
        <v>-8.4436568128504724E-2</v>
      </c>
    </row>
    <row r="28" spans="1:17">
      <c r="A28" s="329"/>
      <c r="B28" s="329"/>
      <c r="C28" s="163" t="s">
        <v>300</v>
      </c>
      <c r="D28" s="314">
        <v>19212409.208420224</v>
      </c>
      <c r="E28" s="314">
        <v>-1119800.3906293586</v>
      </c>
      <c r="F28" s="319">
        <v>-5.5075194123598993E-2</v>
      </c>
      <c r="G28" s="324">
        <v>0.50677580875769779</v>
      </c>
      <c r="H28" s="324">
        <v>-5.4964921866755501E-2</v>
      </c>
      <c r="I28" s="325">
        <v>2.4863466845375175</v>
      </c>
      <c r="J28" s="325">
        <v>0.15564326818957941</v>
      </c>
      <c r="K28" s="319">
        <v>6.6779525484826532E-2</v>
      </c>
      <c r="L28" s="320">
        <v>47768709.937333696</v>
      </c>
      <c r="M28" s="320">
        <v>380359.56292649359</v>
      </c>
      <c r="N28" s="319">
        <v>8.0264360316689258E-3</v>
      </c>
      <c r="O28" s="314">
        <v>44418505.547404975</v>
      </c>
      <c r="P28" s="314">
        <v>-583860.0409816578</v>
      </c>
      <c r="Q28" s="319">
        <v>-1.2973985552713466E-2</v>
      </c>
    </row>
    <row r="29" spans="1:17">
      <c r="A29" s="329"/>
      <c r="B29" s="329" t="s">
        <v>313</v>
      </c>
      <c r="C29" s="163" t="s">
        <v>213</v>
      </c>
      <c r="D29" s="314">
        <v>117745792.14342473</v>
      </c>
      <c r="E29" s="314">
        <v>4646792.5264636278</v>
      </c>
      <c r="F29" s="315">
        <v>4.1086062142027674E-2</v>
      </c>
      <c r="G29" s="322">
        <v>9.4359716972585268</v>
      </c>
      <c r="H29" s="322">
        <v>-8.8447228143435197E-2</v>
      </c>
      <c r="I29" s="323">
        <v>2.8804170499404194</v>
      </c>
      <c r="J29" s="323">
        <v>2.8216663194883917E-2</v>
      </c>
      <c r="K29" s="315">
        <v>9.8929455749356236E-3</v>
      </c>
      <c r="L29" s="316">
        <v>339156987.24866128</v>
      </c>
      <c r="M29" s="316">
        <v>16575976.800631642</v>
      </c>
      <c r="N29" s="315">
        <v>5.1385469893622783E-2</v>
      </c>
      <c r="O29" s="314">
        <v>145285514.38557443</v>
      </c>
      <c r="P29" s="314">
        <v>225752.78445380926</v>
      </c>
      <c r="Q29" s="315">
        <v>1.5562743379833686E-3</v>
      </c>
    </row>
    <row r="30" spans="1:17">
      <c r="A30" s="329"/>
      <c r="B30" s="329"/>
      <c r="C30" s="163" t="s">
        <v>295</v>
      </c>
      <c r="D30" s="314">
        <v>215160400.07914156</v>
      </c>
      <c r="E30" s="314">
        <v>-17049158.985438317</v>
      </c>
      <c r="F30" s="319">
        <v>-7.3421434733859384E-2</v>
      </c>
      <c r="G30" s="324">
        <v>17.242632696755575</v>
      </c>
      <c r="H30" s="324">
        <v>-2.312457326182642</v>
      </c>
      <c r="I30" s="325">
        <v>2.5293656322275178</v>
      </c>
      <c r="J30" s="325">
        <v>6.7702990346518277E-2</v>
      </c>
      <c r="K30" s="319">
        <v>2.7502952352067723E-2</v>
      </c>
      <c r="L30" s="320">
        <v>544219321.37650359</v>
      </c>
      <c r="M30" s="320">
        <v>-27402275.260432124</v>
      </c>
      <c r="N30" s="319">
        <v>-4.7937788602897421E-2</v>
      </c>
      <c r="O30" s="314">
        <v>160873827.83365762</v>
      </c>
      <c r="P30" s="314">
        <v>-3600443.0118936598</v>
      </c>
      <c r="Q30" s="319">
        <v>-2.1890615434158923E-2</v>
      </c>
    </row>
    <row r="31" spans="1:17">
      <c r="A31" s="329"/>
      <c r="B31" s="329"/>
      <c r="C31" s="163" t="s">
        <v>215</v>
      </c>
      <c r="D31" s="314">
        <v>199625843.65808919</v>
      </c>
      <c r="E31" s="314">
        <v>19287906.491282791</v>
      </c>
      <c r="F31" s="315">
        <v>0.1069542371078701</v>
      </c>
      <c r="G31" s="322">
        <v>15.997716576611221</v>
      </c>
      <c r="H31" s="322">
        <v>0.81089735153740783</v>
      </c>
      <c r="I31" s="323">
        <v>2.8395530757826299</v>
      </c>
      <c r="J31" s="323">
        <v>3.9556297937290097E-2</v>
      </c>
      <c r="K31" s="315">
        <v>1.4127265520544476E-2</v>
      </c>
      <c r="L31" s="316">
        <v>566848178.36502957</v>
      </c>
      <c r="M31" s="316">
        <v>61902535.374696314</v>
      </c>
      <c r="N31" s="315">
        <v>0.12259247353458476</v>
      </c>
      <c r="O31" s="314">
        <v>178507011.83082655</v>
      </c>
      <c r="P31" s="314">
        <v>12170899.418066025</v>
      </c>
      <c r="Q31" s="315">
        <v>7.3170517463244086E-2</v>
      </c>
    </row>
    <row r="32" spans="1:17">
      <c r="A32" s="329"/>
      <c r="B32" s="329"/>
      <c r="C32" s="163" t="s">
        <v>296</v>
      </c>
      <c r="D32" s="314">
        <v>34155544.518875927</v>
      </c>
      <c r="E32" s="314">
        <v>713802.74615041167</v>
      </c>
      <c r="F32" s="319">
        <v>2.134466413267315E-2</v>
      </c>
      <c r="G32" s="324">
        <v>2.7371742592040009</v>
      </c>
      <c r="H32" s="324">
        <v>-7.9058946370576422E-2</v>
      </c>
      <c r="I32" s="325">
        <v>2.5833220942422943</v>
      </c>
      <c r="J32" s="325">
        <v>0.10086216793520952</v>
      </c>
      <c r="K32" s="319">
        <v>4.0629927946209551E-2</v>
      </c>
      <c r="L32" s="320">
        <v>88234772.796488479</v>
      </c>
      <c r="M32" s="320">
        <v>5216988.9797877371</v>
      </c>
      <c r="N32" s="319">
        <v>6.284182424462928E-2</v>
      </c>
      <c r="O32" s="314">
        <v>30917016.205136433</v>
      </c>
      <c r="P32" s="314">
        <v>1520940.6432861611</v>
      </c>
      <c r="Q32" s="319">
        <v>5.1739581363031056E-2</v>
      </c>
    </row>
    <row r="33" spans="1:17">
      <c r="A33" s="329"/>
      <c r="B33" s="329"/>
      <c r="C33" s="163" t="s">
        <v>217</v>
      </c>
      <c r="D33" s="314">
        <v>212264965.49112567</v>
      </c>
      <c r="E33" s="314">
        <v>27515701.719559491</v>
      </c>
      <c r="F33" s="315">
        <v>0.14893537954003092</v>
      </c>
      <c r="G33" s="322">
        <v>17.010596898903014</v>
      </c>
      <c r="H33" s="322">
        <v>1.4522861244538827</v>
      </c>
      <c r="I33" s="323">
        <v>2.5727870677348204</v>
      </c>
      <c r="J33" s="323">
        <v>-1.1922643001325284E-3</v>
      </c>
      <c r="K33" s="315">
        <v>-4.6319886305766896E-4</v>
      </c>
      <c r="L33" s="316">
        <v>546112558.14874601</v>
      </c>
      <c r="M33" s="316">
        <v>70571771.592060745</v>
      </c>
      <c r="N33" s="315">
        <v>0.14840319397850107</v>
      </c>
      <c r="O33" s="314">
        <v>135230475.76276469</v>
      </c>
      <c r="P33" s="314">
        <v>13880970.81899409</v>
      </c>
      <c r="Q33" s="315">
        <v>0.11438835968408835</v>
      </c>
    </row>
    <row r="34" spans="1:17">
      <c r="A34" s="329"/>
      <c r="B34" s="329"/>
      <c r="C34" s="163" t="s">
        <v>218</v>
      </c>
      <c r="D34" s="314">
        <v>45935861.692243449</v>
      </c>
      <c r="E34" s="314">
        <v>-199201.88254141062</v>
      </c>
      <c r="F34" s="319">
        <v>-4.3177979416567768E-3</v>
      </c>
      <c r="G34" s="324">
        <v>3.6812312603851844</v>
      </c>
      <c r="H34" s="324">
        <v>-0.20394609860541379</v>
      </c>
      <c r="I34" s="325">
        <v>2.8107600070497063</v>
      </c>
      <c r="J34" s="325">
        <v>-1.2274283232920347E-3</v>
      </c>
      <c r="K34" s="319">
        <v>-4.3649850915113402E-4</v>
      </c>
      <c r="L34" s="320">
        <v>129114682.93392453</v>
      </c>
      <c r="M34" s="320">
        <v>-616536.16850498319</v>
      </c>
      <c r="N34" s="319">
        <v>-4.7524117384435891E-3</v>
      </c>
      <c r="O34" s="314">
        <v>82436906.231065363</v>
      </c>
      <c r="P34" s="314">
        <v>-373185.65207237005</v>
      </c>
      <c r="Q34" s="319">
        <v>-4.5065238256106832E-3</v>
      </c>
    </row>
    <row r="35" spans="1:17">
      <c r="A35" s="329"/>
      <c r="B35" s="329"/>
      <c r="C35" s="163" t="s">
        <v>297</v>
      </c>
      <c r="D35" s="314">
        <v>3982022.5470703659</v>
      </c>
      <c r="E35" s="314">
        <v>-51663.443457627203</v>
      </c>
      <c r="F35" s="315">
        <v>-1.280799833674328E-2</v>
      </c>
      <c r="G35" s="322">
        <v>0.31911333193319164</v>
      </c>
      <c r="H35" s="322">
        <v>-2.0575925420346197E-2</v>
      </c>
      <c r="I35" s="323">
        <v>3.4849008921477576</v>
      </c>
      <c r="J35" s="323">
        <v>0.13924953087822844</v>
      </c>
      <c r="K35" s="315">
        <v>4.1621052477323672E-2</v>
      </c>
      <c r="L35" s="316">
        <v>13876953.926838003</v>
      </c>
      <c r="M35" s="316">
        <v>381646.90169419348</v>
      </c>
      <c r="N35" s="315">
        <v>2.8279971769677212E-2</v>
      </c>
      <c r="O35" s="314">
        <v>7509512.9856971912</v>
      </c>
      <c r="P35" s="314">
        <v>478102.94497269299</v>
      </c>
      <c r="Q35" s="315">
        <v>6.7995315619999094E-2</v>
      </c>
    </row>
    <row r="36" spans="1:17">
      <c r="A36" s="329"/>
      <c r="B36" s="329"/>
      <c r="C36" s="163" t="s">
        <v>220</v>
      </c>
      <c r="D36" s="314">
        <v>32435979.264079843</v>
      </c>
      <c r="E36" s="314">
        <v>-1353173.7559557669</v>
      </c>
      <c r="F36" s="319">
        <v>-4.0047578438956115E-2</v>
      </c>
      <c r="G36" s="324">
        <v>2.5993708712402035</v>
      </c>
      <c r="H36" s="324">
        <v>-0.24611891723947599</v>
      </c>
      <c r="I36" s="325">
        <v>3.0824687864101752</v>
      </c>
      <c r="J36" s="325">
        <v>-3.4368053686872901E-2</v>
      </c>
      <c r="K36" s="319">
        <v>-1.1026580937680008E-2</v>
      </c>
      <c r="L36" s="320">
        <v>99982893.638173804</v>
      </c>
      <c r="M36" s="320">
        <v>-5332383.2903496176</v>
      </c>
      <c r="N36" s="319">
        <v>-5.0632571511620872E-2</v>
      </c>
      <c r="O36" s="314">
        <v>61420148.504891694</v>
      </c>
      <c r="P36" s="314">
        <v>-2619743.0573374853</v>
      </c>
      <c r="Q36" s="319">
        <v>-4.0907987091012087E-2</v>
      </c>
    </row>
    <row r="37" spans="1:17">
      <c r="A37" s="329"/>
      <c r="B37" s="329"/>
      <c r="C37" s="163" t="s">
        <v>298</v>
      </c>
      <c r="D37" s="314">
        <v>13212296.751180418</v>
      </c>
      <c r="E37" s="314">
        <v>-1433482.3215842266</v>
      </c>
      <c r="F37" s="315">
        <v>-9.7876822698352503E-2</v>
      </c>
      <c r="G37" s="322">
        <v>1.0588137030668505</v>
      </c>
      <c r="H37" s="322">
        <v>-0.17455295667658643</v>
      </c>
      <c r="I37" s="323">
        <v>2.4951017334789416</v>
      </c>
      <c r="J37" s="323">
        <v>-0.13071437215098625</v>
      </c>
      <c r="K37" s="315">
        <v>-4.9780474676320921E-2</v>
      </c>
      <c r="L37" s="316">
        <v>32966024.527108449</v>
      </c>
      <c r="M37" s="316">
        <v>-5491098.0416547023</v>
      </c>
      <c r="N37" s="315">
        <v>-0.14278494268093928</v>
      </c>
      <c r="O37" s="314">
        <v>10262265.806400534</v>
      </c>
      <c r="P37" s="314">
        <v>-836448.67376779765</v>
      </c>
      <c r="Q37" s="315">
        <v>-7.5364464529869724E-2</v>
      </c>
    </row>
    <row r="38" spans="1:17">
      <c r="A38" s="329"/>
      <c r="B38" s="329"/>
      <c r="C38" s="163" t="s">
        <v>222</v>
      </c>
      <c r="D38" s="314">
        <v>14443047.75134204</v>
      </c>
      <c r="E38" s="314">
        <v>175341.57582370564</v>
      </c>
      <c r="F38" s="319">
        <v>1.2289401930954442E-2</v>
      </c>
      <c r="G38" s="324">
        <v>1.1574442476705304</v>
      </c>
      <c r="H38" s="324">
        <v>-4.4083716152431895E-2</v>
      </c>
      <c r="I38" s="325">
        <v>3.1635696987212749</v>
      </c>
      <c r="J38" s="325">
        <v>-4.8883247164717591E-2</v>
      </c>
      <c r="K38" s="319">
        <v>-1.5216797876314301E-2</v>
      </c>
      <c r="L38" s="320">
        <v>45691588.223330125</v>
      </c>
      <c r="M38" s="320">
        <v>-142746.51124951243</v>
      </c>
      <c r="N38" s="319">
        <v>-3.114401290563896E-3</v>
      </c>
      <c r="O38" s="314">
        <v>31237467.687595654</v>
      </c>
      <c r="P38" s="314">
        <v>1028691.8188545257</v>
      </c>
      <c r="Q38" s="319">
        <v>3.4052747563299186E-2</v>
      </c>
    </row>
    <row r="39" spans="1:17">
      <c r="A39" s="329"/>
      <c r="B39" s="329"/>
      <c r="C39" s="163" t="s">
        <v>299</v>
      </c>
      <c r="D39" s="314">
        <v>2417268.5240925159</v>
      </c>
      <c r="E39" s="314">
        <v>-643907.1152085932</v>
      </c>
      <c r="F39" s="315">
        <v>-0.2103463476390405</v>
      </c>
      <c r="G39" s="322">
        <v>0.19371628457199699</v>
      </c>
      <c r="H39" s="322">
        <v>-6.4074847902056392E-2</v>
      </c>
      <c r="I39" s="323">
        <v>3.1146349425430282</v>
      </c>
      <c r="J39" s="323">
        <v>8.8577523804741709E-2</v>
      </c>
      <c r="K39" s="315">
        <v>2.9271593875331708E-2</v>
      </c>
      <c r="L39" s="316">
        <v>7528909.0106479637</v>
      </c>
      <c r="M39" s="316">
        <v>-1734384.242720075</v>
      </c>
      <c r="N39" s="315">
        <v>-0.18723192662495819</v>
      </c>
      <c r="O39" s="314">
        <v>3714483.8414201923</v>
      </c>
      <c r="P39" s="314">
        <v>-580221.7538569821</v>
      </c>
      <c r="Q39" s="315">
        <v>-0.1351016364183481</v>
      </c>
    </row>
    <row r="40" spans="1:17">
      <c r="A40" s="329"/>
      <c r="B40" s="329"/>
      <c r="C40" s="163" t="s">
        <v>224</v>
      </c>
      <c r="D40" s="314">
        <v>13818793.262574425</v>
      </c>
      <c r="E40" s="314">
        <v>-402772.68197513744</v>
      </c>
      <c r="F40" s="319">
        <v>-2.8321261072484123E-2</v>
      </c>
      <c r="G40" s="324">
        <v>1.1074174264935772</v>
      </c>
      <c r="H40" s="324">
        <v>-9.0224924808056661E-2</v>
      </c>
      <c r="I40" s="325">
        <v>2.6204229898167424</v>
      </c>
      <c r="J40" s="325">
        <v>2.972705343877724E-3</v>
      </c>
      <c r="K40" s="319">
        <v>1.1357256187490129E-3</v>
      </c>
      <c r="L40" s="320">
        <v>36211083.556774728</v>
      </c>
      <c r="M40" s="320">
        <v>-1013158.2704361305</v>
      </c>
      <c r="N40" s="319">
        <v>-2.721770063549054E-2</v>
      </c>
      <c r="O40" s="314">
        <v>19853023.526839364</v>
      </c>
      <c r="P40" s="314">
        <v>-1290818.0452275351</v>
      </c>
      <c r="Q40" s="319">
        <v>-6.1049362332190049E-2</v>
      </c>
    </row>
    <row r="41" spans="1:17">
      <c r="A41" s="329"/>
      <c r="B41" s="329"/>
      <c r="C41" s="163" t="s">
        <v>300</v>
      </c>
      <c r="D41" s="314">
        <v>6390984.1534181833</v>
      </c>
      <c r="E41" s="314">
        <v>-17089.896205544472</v>
      </c>
      <c r="F41" s="315">
        <v>-2.6669317603388127E-3</v>
      </c>
      <c r="G41" s="322">
        <v>0.51216391253986171</v>
      </c>
      <c r="H41" s="322">
        <v>-2.7479956639512304E-2</v>
      </c>
      <c r="I41" s="323">
        <v>2.5450255285561347</v>
      </c>
      <c r="J41" s="323">
        <v>0.21356612963264832</v>
      </c>
      <c r="K41" s="315">
        <v>9.1601908114402081E-2</v>
      </c>
      <c r="L41" s="316">
        <v>16265217.823046993</v>
      </c>
      <c r="M41" s="316">
        <v>1325053.3510540668</v>
      </c>
      <c r="N41" s="315">
        <v>8.8690680316005438E-2</v>
      </c>
      <c r="O41" s="314">
        <v>15017187.578073863</v>
      </c>
      <c r="P41" s="314">
        <v>660275.78869591281</v>
      </c>
      <c r="Q41" s="315">
        <v>4.5990098593795214E-2</v>
      </c>
    </row>
    <row r="42" spans="1:17">
      <c r="A42" s="329" t="s">
        <v>514</v>
      </c>
      <c r="B42" s="329" t="s">
        <v>311</v>
      </c>
      <c r="C42" s="163" t="s">
        <v>213</v>
      </c>
      <c r="D42" s="314">
        <v>28690840.446112104</v>
      </c>
      <c r="E42" s="314">
        <v>1135622.8143078871</v>
      </c>
      <c r="F42" s="319">
        <v>4.1212623666493996E-2</v>
      </c>
      <c r="G42" s="324">
        <v>9.2979822154333771</v>
      </c>
      <c r="H42" s="324">
        <v>-0.22297122321102769</v>
      </c>
      <c r="I42" s="325">
        <v>2.9042890581961425</v>
      </c>
      <c r="J42" s="325">
        <v>5.4350174555982456E-2</v>
      </c>
      <c r="K42" s="319">
        <v>1.9070645643657541E-2</v>
      </c>
      <c r="L42" s="320">
        <v>83326493.978094712</v>
      </c>
      <c r="M42" s="320">
        <v>4795807.8020489514</v>
      </c>
      <c r="N42" s="319">
        <v>6.1069220652140668E-2</v>
      </c>
      <c r="O42" s="314">
        <v>35425568.574453495</v>
      </c>
      <c r="P42" s="314">
        <v>612957.66003230959</v>
      </c>
      <c r="Q42" s="319">
        <v>1.7607345267470036E-2</v>
      </c>
    </row>
    <row r="43" spans="1:17">
      <c r="A43" s="329"/>
      <c r="B43" s="329"/>
      <c r="C43" s="163" t="s">
        <v>295</v>
      </c>
      <c r="D43" s="314">
        <v>52410424.630586095</v>
      </c>
      <c r="E43" s="314">
        <v>-2373452.0752540082</v>
      </c>
      <c r="F43" s="315">
        <v>-4.3323916049208544E-2</v>
      </c>
      <c r="G43" s="322">
        <v>16.984904887459876</v>
      </c>
      <c r="H43" s="322">
        <v>-1.9441685923559753</v>
      </c>
      <c r="I43" s="323">
        <v>2.5504013255755762</v>
      </c>
      <c r="J43" s="323">
        <v>8.0868023997031635E-2</v>
      </c>
      <c r="K43" s="315">
        <v>3.2746277989181269E-2</v>
      </c>
      <c r="L43" s="316">
        <v>133667616.4518256</v>
      </c>
      <c r="M43" s="316">
        <v>-1622991.462819621</v>
      </c>
      <c r="N43" s="315">
        <v>-1.1996335058554585E-2</v>
      </c>
      <c r="O43" s="314">
        <v>39525898.399142705</v>
      </c>
      <c r="P43" s="314">
        <v>527300.09554995596</v>
      </c>
      <c r="Q43" s="315">
        <v>1.3521001227917938E-2</v>
      </c>
    </row>
    <row r="44" spans="1:17">
      <c r="A44" s="329"/>
      <c r="B44" s="329"/>
      <c r="C44" s="163" t="s">
        <v>215</v>
      </c>
      <c r="D44" s="314">
        <v>50170801.277457654</v>
      </c>
      <c r="E44" s="314">
        <v>5256730.5010430738</v>
      </c>
      <c r="F44" s="319">
        <v>0.11703972519461552</v>
      </c>
      <c r="G44" s="324">
        <v>16.259099097776943</v>
      </c>
      <c r="H44" s="324">
        <v>0.74026769835956685</v>
      </c>
      <c r="I44" s="325">
        <v>2.8607012164793919</v>
      </c>
      <c r="J44" s="325">
        <v>5.0931604458243296E-2</v>
      </c>
      <c r="K44" s="319">
        <v>1.8126612317373138E-2</v>
      </c>
      <c r="L44" s="320">
        <v>143523672.24616894</v>
      </c>
      <c r="M44" s="320">
        <v>17325481.026432142</v>
      </c>
      <c r="N44" s="319">
        <v>0.13728787123632338</v>
      </c>
      <c r="O44" s="314">
        <v>44889391.177383833</v>
      </c>
      <c r="P44" s="314">
        <v>3789831.6235505193</v>
      </c>
      <c r="Q44" s="319">
        <v>9.2211003346313131E-2</v>
      </c>
    </row>
    <row r="45" spans="1:17">
      <c r="A45" s="329"/>
      <c r="B45" s="329"/>
      <c r="C45" s="163" t="s">
        <v>296</v>
      </c>
      <c r="D45" s="314">
        <v>7292321.028161102</v>
      </c>
      <c r="E45" s="314">
        <v>353959.29817624483</v>
      </c>
      <c r="F45" s="315">
        <v>5.1014823376327102E-2</v>
      </c>
      <c r="G45" s="322">
        <v>2.3632584537362646</v>
      </c>
      <c r="H45" s="322">
        <v>-3.4103086076501921E-2</v>
      </c>
      <c r="I45" s="323">
        <v>2.9025222289794992</v>
      </c>
      <c r="J45" s="323">
        <v>0.11034246752392241</v>
      </c>
      <c r="K45" s="315">
        <v>3.9518396718985008E-2</v>
      </c>
      <c r="L45" s="316">
        <v>21166123.885092236</v>
      </c>
      <c r="M45" s="316">
        <v>1792970.6849706136</v>
      </c>
      <c r="N45" s="315">
        <v>9.2549244124046748E-2</v>
      </c>
      <c r="O45" s="314">
        <v>7630939.3544143466</v>
      </c>
      <c r="P45" s="314">
        <v>656948.41994894762</v>
      </c>
      <c r="Q45" s="315">
        <v>9.419978117584217E-2</v>
      </c>
    </row>
    <row r="46" spans="1:17">
      <c r="A46" s="329"/>
      <c r="B46" s="329"/>
      <c r="C46" s="163" t="s">
        <v>217</v>
      </c>
      <c r="D46" s="314">
        <v>54072934.215848826</v>
      </c>
      <c r="E46" s="314">
        <v>7386890.0206903368</v>
      </c>
      <c r="F46" s="319">
        <v>0.15822480032387032</v>
      </c>
      <c r="G46" s="324">
        <v>17.523682571083121</v>
      </c>
      <c r="H46" s="324">
        <v>1.3925941160399553</v>
      </c>
      <c r="I46" s="325">
        <v>2.5775687681676374</v>
      </c>
      <c r="J46" s="325">
        <v>5.4227285029195826E-3</v>
      </c>
      <c r="K46" s="319">
        <v>2.1082506278012276E-3</v>
      </c>
      <c r="L46" s="320">
        <v>139376706.43795514</v>
      </c>
      <c r="M46" s="320">
        <v>19293382.753766239</v>
      </c>
      <c r="N46" s="319">
        <v>0.16066662848628793</v>
      </c>
      <c r="O46" s="314">
        <v>34208868.863055632</v>
      </c>
      <c r="P46" s="314">
        <v>3760947.6235215887</v>
      </c>
      <c r="Q46" s="319">
        <v>0.12352066973420561</v>
      </c>
    </row>
    <row r="47" spans="1:17">
      <c r="A47" s="329"/>
      <c r="B47" s="329"/>
      <c r="C47" s="163" t="s">
        <v>218</v>
      </c>
      <c r="D47" s="314">
        <v>11395986.694899648</v>
      </c>
      <c r="E47" s="314">
        <v>135553.92330526188</v>
      </c>
      <c r="F47" s="315">
        <v>1.2038074029198128E-2</v>
      </c>
      <c r="G47" s="322">
        <v>3.6931536326204393</v>
      </c>
      <c r="H47" s="322">
        <v>-0.19758160126114399</v>
      </c>
      <c r="I47" s="323">
        <v>2.8264073925356619</v>
      </c>
      <c r="J47" s="323">
        <v>1.4889610165708778E-2</v>
      </c>
      <c r="K47" s="315">
        <v>5.2959331287450243E-3</v>
      </c>
      <c r="L47" s="316">
        <v>32209701.039702412</v>
      </c>
      <c r="M47" s="316">
        <v>550794.06518341601</v>
      </c>
      <c r="N47" s="315">
        <v>1.7397759993000656E-2</v>
      </c>
      <c r="O47" s="314">
        <v>20436758.689107455</v>
      </c>
      <c r="P47" s="314">
        <v>421709.1971331872</v>
      </c>
      <c r="Q47" s="315">
        <v>2.1069605513705385E-2</v>
      </c>
    </row>
    <row r="48" spans="1:17">
      <c r="A48" s="329"/>
      <c r="B48" s="329"/>
      <c r="C48" s="163" t="s">
        <v>297</v>
      </c>
      <c r="D48" s="314">
        <v>993204.03648754023</v>
      </c>
      <c r="E48" s="314">
        <v>9718.3301829231204</v>
      </c>
      <c r="F48" s="319">
        <v>9.8815164476961318E-3</v>
      </c>
      <c r="G48" s="324">
        <v>0.32187253227742935</v>
      </c>
      <c r="H48" s="324">
        <v>-1.7944113064212286E-2</v>
      </c>
      <c r="I48" s="325">
        <v>3.5299469761171021</v>
      </c>
      <c r="J48" s="325">
        <v>8.8987301066906443E-2</v>
      </c>
      <c r="K48" s="319">
        <v>2.5861186840443959E-2</v>
      </c>
      <c r="L48" s="320">
        <v>3505957.5852664923</v>
      </c>
      <c r="M48" s="320">
        <v>121822.92888404476</v>
      </c>
      <c r="N48" s="319">
        <v>3.5998251031260767E-2</v>
      </c>
      <c r="O48" s="314">
        <v>1870668.8391027316</v>
      </c>
      <c r="P48" s="314">
        <v>139232.13044660771</v>
      </c>
      <c r="Q48" s="319">
        <v>8.04142188683723E-2</v>
      </c>
    </row>
    <row r="49" spans="1:17">
      <c r="A49" s="329"/>
      <c r="B49" s="329"/>
      <c r="C49" s="163" t="s">
        <v>220</v>
      </c>
      <c r="D49" s="314">
        <v>7911791.6277388167</v>
      </c>
      <c r="E49" s="314">
        <v>-316027.65088417195</v>
      </c>
      <c r="F49" s="315">
        <v>-3.8409649043368688E-2</v>
      </c>
      <c r="G49" s="322">
        <v>2.5640133472248574</v>
      </c>
      <c r="H49" s="322">
        <v>-0.2788850577194788</v>
      </c>
      <c r="I49" s="323">
        <v>3.0978955000556554</v>
      </c>
      <c r="J49" s="323">
        <v>3.1635713847268931E-3</v>
      </c>
      <c r="K49" s="315">
        <v>1.0222440772391969E-3</v>
      </c>
      <c r="L49" s="316">
        <v>24509903.68095009</v>
      </c>
      <c r="M49" s="316">
        <v>-952991.3439386785</v>
      </c>
      <c r="N49" s="315">
        <v>-3.7426669002372855E-2</v>
      </c>
      <c r="O49" s="314">
        <v>14854397.987988096</v>
      </c>
      <c r="P49" s="314">
        <v>-473671.27020586468</v>
      </c>
      <c r="Q49" s="315">
        <v>-3.0902213594360763E-2</v>
      </c>
    </row>
    <row r="50" spans="1:17">
      <c r="A50" s="329"/>
      <c r="B50" s="329"/>
      <c r="C50" s="163" t="s">
        <v>298</v>
      </c>
      <c r="D50" s="314">
        <v>3167412.2988353227</v>
      </c>
      <c r="E50" s="314">
        <v>-325364.66577780014</v>
      </c>
      <c r="F50" s="319">
        <v>-9.3153576387560472E-2</v>
      </c>
      <c r="G50" s="324">
        <v>1.0264789307525017</v>
      </c>
      <c r="H50" s="324">
        <v>-0.1803548274127349</v>
      </c>
      <c r="I50" s="325">
        <v>2.5118257429549358</v>
      </c>
      <c r="J50" s="325">
        <v>-0.12467756673049557</v>
      </c>
      <c r="K50" s="319">
        <v>-4.7288985480306946E-2</v>
      </c>
      <c r="L50" s="320">
        <v>7955987.7507666349</v>
      </c>
      <c r="M50" s="320">
        <v>-1252730.2764288988</v>
      </c>
      <c r="N50" s="319">
        <v>-0.13603742374663752</v>
      </c>
      <c r="O50" s="314">
        <v>2504629.9083817834</v>
      </c>
      <c r="P50" s="314">
        <v>-131068.6795532098</v>
      </c>
      <c r="Q50" s="319">
        <v>-4.9728250473396879E-2</v>
      </c>
    </row>
    <row r="51" spans="1:17">
      <c r="A51" s="329"/>
      <c r="B51" s="329"/>
      <c r="C51" s="163" t="s">
        <v>222</v>
      </c>
      <c r="D51" s="314">
        <v>3519011.2479822808</v>
      </c>
      <c r="E51" s="314">
        <v>79547.971290831454</v>
      </c>
      <c r="F51" s="315">
        <v>2.3128018789999025E-2</v>
      </c>
      <c r="G51" s="322">
        <v>1.1404233368870555</v>
      </c>
      <c r="H51" s="322">
        <v>-4.7989331409567404E-2</v>
      </c>
      <c r="I51" s="323">
        <v>3.2115009075880283</v>
      </c>
      <c r="J51" s="323">
        <v>-3.3160739965441888E-2</v>
      </c>
      <c r="K51" s="315">
        <v>-1.0220091820805306E-2</v>
      </c>
      <c r="L51" s="316">
        <v>11301307.816707576</v>
      </c>
      <c r="M51" s="316">
        <v>141413.23465824127</v>
      </c>
      <c r="N51" s="315">
        <v>1.2671556493526753E-2</v>
      </c>
      <c r="O51" s="314">
        <v>7556701.6058004554</v>
      </c>
      <c r="P51" s="314">
        <v>269840.21645436436</v>
      </c>
      <c r="Q51" s="315">
        <v>3.7031062076862055E-2</v>
      </c>
    </row>
    <row r="52" spans="1:17">
      <c r="A52" s="329"/>
      <c r="B52" s="329"/>
      <c r="C52" s="163" t="s">
        <v>299</v>
      </c>
      <c r="D52" s="314">
        <v>635578.08486451372</v>
      </c>
      <c r="E52" s="314">
        <v>-145649.08389433438</v>
      </c>
      <c r="F52" s="319">
        <v>-0.18643627579636038</v>
      </c>
      <c r="G52" s="324">
        <v>0.2059749257150208</v>
      </c>
      <c r="H52" s="324">
        <v>-6.3956801849054778E-2</v>
      </c>
      <c r="I52" s="325">
        <v>3.1498026159593184</v>
      </c>
      <c r="J52" s="325">
        <v>8.9880988304093634E-2</v>
      </c>
      <c r="K52" s="319">
        <v>2.9373624308465764E-2</v>
      </c>
      <c r="L52" s="320">
        <v>2001945.514352659</v>
      </c>
      <c r="M52" s="320">
        <v>-388548.39544439851</v>
      </c>
      <c r="N52" s="319">
        <v>-0.16253896061060644</v>
      </c>
      <c r="O52" s="314">
        <v>943489.67897927761</v>
      </c>
      <c r="P52" s="314">
        <v>-167064.42724133423</v>
      </c>
      <c r="Q52" s="319">
        <v>-0.1504333974414632</v>
      </c>
    </row>
    <row r="53" spans="1:17">
      <c r="A53" s="329"/>
      <c r="B53" s="329"/>
      <c r="C53" s="163" t="s">
        <v>224</v>
      </c>
      <c r="D53" s="314">
        <v>3441523.3353989744</v>
      </c>
      <c r="E53" s="314">
        <v>-24379.763209017925</v>
      </c>
      <c r="F53" s="315">
        <v>-7.0341733497423942E-3</v>
      </c>
      <c r="G53" s="322">
        <v>1.1153114467539009</v>
      </c>
      <c r="H53" s="322">
        <v>-8.2236780432408008E-2</v>
      </c>
      <c r="I53" s="323">
        <v>2.6611425321293249</v>
      </c>
      <c r="J53" s="323">
        <v>3.5054049869901682E-2</v>
      </c>
      <c r="K53" s="315">
        <v>1.3348388718319964E-2</v>
      </c>
      <c r="L53" s="316">
        <v>9158384.123145787</v>
      </c>
      <c r="M53" s="316">
        <v>56615.915264092386</v>
      </c>
      <c r="N53" s="315">
        <v>6.2203204883932023E-3</v>
      </c>
      <c r="O53" s="314">
        <v>4962943.7194129638</v>
      </c>
      <c r="P53" s="314">
        <v>-123978.10818352271</v>
      </c>
      <c r="Q53" s="315">
        <v>-2.437193107842606E-2</v>
      </c>
    </row>
    <row r="54" spans="1:17">
      <c r="A54" s="329"/>
      <c r="B54" s="329"/>
      <c r="C54" s="163" t="s">
        <v>300</v>
      </c>
      <c r="D54" s="314">
        <v>1604119.3741861139</v>
      </c>
      <c r="E54" s="314">
        <v>97118.455207529245</v>
      </c>
      <c r="F54" s="319">
        <v>6.4444854667609769E-2</v>
      </c>
      <c r="G54" s="324">
        <v>0.51985487983973477</v>
      </c>
      <c r="H54" s="324">
        <v>-8.4815990069098124E-4</v>
      </c>
      <c r="I54" s="325">
        <v>2.6025435270746282</v>
      </c>
      <c r="J54" s="325">
        <v>0.19691904177630448</v>
      </c>
      <c r="K54" s="319">
        <v>8.1857764160512506E-2</v>
      </c>
      <c r="L54" s="320">
        <v>4174790.4939430743</v>
      </c>
      <c r="M54" s="320">
        <v>549512.18388111563</v>
      </c>
      <c r="N54" s="319">
        <v>0.15157793054286198</v>
      </c>
      <c r="O54" s="314">
        <v>3817391.6420727386</v>
      </c>
      <c r="P54" s="314">
        <v>372597.50427577598</v>
      </c>
      <c r="Q54" s="319">
        <v>0.10816248790822142</v>
      </c>
    </row>
    <row r="55" spans="1:17">
      <c r="A55" s="329"/>
      <c r="B55" s="329" t="s">
        <v>312</v>
      </c>
      <c r="C55" s="163" t="s">
        <v>213</v>
      </c>
      <c r="D55" s="314">
        <v>357558219.58470619</v>
      </c>
      <c r="E55" s="314">
        <v>12638737.620943666</v>
      </c>
      <c r="F55" s="315">
        <v>3.6642573939246206E-2</v>
      </c>
      <c r="G55" s="322">
        <v>9.4577424520469364</v>
      </c>
      <c r="H55" s="322">
        <v>-9.9404927319206138E-2</v>
      </c>
      <c r="I55" s="323">
        <v>2.8694489143682231</v>
      </c>
      <c r="J55" s="323">
        <v>7.8650043448854401E-2</v>
      </c>
      <c r="K55" s="315">
        <v>2.8181910301169368E-2</v>
      </c>
      <c r="L55" s="316">
        <v>1025995045.01077</v>
      </c>
      <c r="M55" s="316">
        <v>63394144.188207984</v>
      </c>
      <c r="N55" s="315">
        <v>6.5857141972375466E-2</v>
      </c>
      <c r="O55" s="314">
        <v>444375853.24391794</v>
      </c>
      <c r="P55" s="314">
        <v>-1555042.6273087859</v>
      </c>
      <c r="Q55" s="315">
        <v>-3.4871829732063282E-3</v>
      </c>
    </row>
    <row r="56" spans="1:17">
      <c r="A56" s="329"/>
      <c r="B56" s="329"/>
      <c r="C56" s="163" t="s">
        <v>295</v>
      </c>
      <c r="D56" s="314">
        <v>681620550.08979058</v>
      </c>
      <c r="E56" s="314">
        <v>-49985627.802526712</v>
      </c>
      <c r="F56" s="319">
        <v>-6.8323135196220186E-2</v>
      </c>
      <c r="G56" s="324">
        <v>18.029487953764097</v>
      </c>
      <c r="H56" s="324">
        <v>-2.242107103618693</v>
      </c>
      <c r="I56" s="325">
        <v>2.486278421368727</v>
      </c>
      <c r="J56" s="325">
        <v>0.10398365120625286</v>
      </c>
      <c r="K56" s="319">
        <v>4.3648524317232623E-2</v>
      </c>
      <c r="L56" s="320">
        <v>1694698465.2497277</v>
      </c>
      <c r="M56" s="320">
        <v>-48203106.161696434</v>
      </c>
      <c r="N56" s="319">
        <v>-2.7656814907029394E-2</v>
      </c>
      <c r="O56" s="314">
        <v>492504412.27437866</v>
      </c>
      <c r="P56" s="314">
        <v>-19892161.025113344</v>
      </c>
      <c r="Q56" s="319">
        <v>-3.8821807290827688E-2</v>
      </c>
    </row>
    <row r="57" spans="1:17">
      <c r="A57" s="329"/>
      <c r="B57" s="329"/>
      <c r="C57" s="163" t="s">
        <v>215</v>
      </c>
      <c r="D57" s="314">
        <v>597082741.94371772</v>
      </c>
      <c r="E57" s="314">
        <v>56735054.891290545</v>
      </c>
      <c r="F57" s="315">
        <v>0.10499731238006731</v>
      </c>
      <c r="G57" s="322">
        <v>15.793385486773539</v>
      </c>
      <c r="H57" s="322">
        <v>0.8212463316932439</v>
      </c>
      <c r="I57" s="323">
        <v>2.8313735288700461</v>
      </c>
      <c r="J57" s="323">
        <v>8.43072693623661E-2</v>
      </c>
      <c r="K57" s="315">
        <v>3.0689929327542092E-2</v>
      </c>
      <c r="L57" s="316">
        <v>1690564270.0845871</v>
      </c>
      <c r="M57" s="316">
        <v>206193370.57984948</v>
      </c>
      <c r="N57" s="315">
        <v>0.13890960180413547</v>
      </c>
      <c r="O57" s="314">
        <v>537362509.67091739</v>
      </c>
      <c r="P57" s="314">
        <v>33282388.5798226</v>
      </c>
      <c r="Q57" s="315">
        <v>6.6025989098284582E-2</v>
      </c>
    </row>
    <row r="58" spans="1:17">
      <c r="A58" s="329"/>
      <c r="B58" s="329"/>
      <c r="C58" s="163" t="s">
        <v>296</v>
      </c>
      <c r="D58" s="314">
        <v>97591789.817902759</v>
      </c>
      <c r="E58" s="314">
        <v>3917698.0848953128</v>
      </c>
      <c r="F58" s="319">
        <v>4.1822642871858814E-2</v>
      </c>
      <c r="G58" s="324">
        <v>2.581392240413483</v>
      </c>
      <c r="H58" s="324">
        <v>-1.4161641389784041E-2</v>
      </c>
      <c r="I58" s="325">
        <v>2.710374155848454</v>
      </c>
      <c r="J58" s="325">
        <v>0.16586752835425234</v>
      </c>
      <c r="K58" s="319">
        <v>6.5186518503037499E-2</v>
      </c>
      <c r="L58" s="320">
        <v>264510264.94543794</v>
      </c>
      <c r="M58" s="320">
        <v>26155917.706300706</v>
      </c>
      <c r="N58" s="319">
        <v>0.10973543385830876</v>
      </c>
      <c r="O58" s="314">
        <v>93298345.403388247</v>
      </c>
      <c r="P58" s="314">
        <v>5875805.0538260937</v>
      </c>
      <c r="Q58" s="319">
        <v>6.7211557000419767E-2</v>
      </c>
    </row>
    <row r="59" spans="1:17">
      <c r="A59" s="329"/>
      <c r="B59" s="329"/>
      <c r="C59" s="163" t="s">
        <v>217</v>
      </c>
      <c r="D59" s="314">
        <v>628243212.49512351</v>
      </c>
      <c r="E59" s="314">
        <v>76888309.43176043</v>
      </c>
      <c r="F59" s="315">
        <v>0.13945338837936158</v>
      </c>
      <c r="G59" s="322">
        <v>16.617608477653413</v>
      </c>
      <c r="H59" s="322">
        <v>1.3404776037693491</v>
      </c>
      <c r="I59" s="323">
        <v>2.5833807487886848</v>
      </c>
      <c r="J59" s="323">
        <v>3.5062339836526846E-2</v>
      </c>
      <c r="K59" s="315">
        <v>1.3759010535478617E-2</v>
      </c>
      <c r="L59" s="316">
        <v>1622991420.717061</v>
      </c>
      <c r="M59" s="316">
        <v>217963571.37466025</v>
      </c>
      <c r="N59" s="315">
        <v>0.15513113955475999</v>
      </c>
      <c r="O59" s="314">
        <v>405402282.87038767</v>
      </c>
      <c r="P59" s="314">
        <v>37534258.253297865</v>
      </c>
      <c r="Q59" s="315">
        <v>0.10203185855135657</v>
      </c>
    </row>
    <row r="60" spans="1:17">
      <c r="A60" s="329"/>
      <c r="B60" s="329"/>
      <c r="C60" s="163" t="s">
        <v>218</v>
      </c>
      <c r="D60" s="314">
        <v>143837291.77800575</v>
      </c>
      <c r="E60" s="314">
        <v>2767579.173214525</v>
      </c>
      <c r="F60" s="319">
        <v>1.9618521382884908E-2</v>
      </c>
      <c r="G60" s="324">
        <v>3.8046281308155785</v>
      </c>
      <c r="H60" s="324">
        <v>-0.10417987983329713</v>
      </c>
      <c r="I60" s="325">
        <v>2.7862268754307462</v>
      </c>
      <c r="J60" s="325">
        <v>4.1264564467106801E-2</v>
      </c>
      <c r="K60" s="319">
        <v>1.5032834623008201E-2</v>
      </c>
      <c r="L60" s="320">
        <v>400763328.04105353</v>
      </c>
      <c r="M60" s="320">
        <v>13532283.722429395</v>
      </c>
      <c r="N60" s="319">
        <v>3.4946277993390083E-2</v>
      </c>
      <c r="O60" s="314">
        <v>254425440.98740673</v>
      </c>
      <c r="P60" s="314">
        <v>-286950.5106895566</v>
      </c>
      <c r="Q60" s="319">
        <v>-1.1265667484877792E-3</v>
      </c>
    </row>
    <row r="61" spans="1:17">
      <c r="A61" s="329"/>
      <c r="B61" s="329"/>
      <c r="C61" s="163" t="s">
        <v>297</v>
      </c>
      <c r="D61" s="314">
        <v>12647404.273882525</v>
      </c>
      <c r="E61" s="314">
        <v>-47694.445958599448</v>
      </c>
      <c r="F61" s="315">
        <v>-3.7569180839892146E-3</v>
      </c>
      <c r="G61" s="322">
        <v>0.33453542879878168</v>
      </c>
      <c r="H61" s="322">
        <v>-1.722472336876385E-2</v>
      </c>
      <c r="I61" s="323">
        <v>3.4413996750180051</v>
      </c>
      <c r="J61" s="323">
        <v>-3.4379246634337779E-2</v>
      </c>
      <c r="K61" s="315">
        <v>-9.8910912947231706E-3</v>
      </c>
      <c r="L61" s="316">
        <v>43524772.95796065</v>
      </c>
      <c r="M61" s="316">
        <v>-600583.58075877279</v>
      </c>
      <c r="N61" s="315">
        <v>-1.3610849358956874E-2</v>
      </c>
      <c r="O61" s="314">
        <v>23310007.496909361</v>
      </c>
      <c r="P61" s="314">
        <v>-998597.92661234736</v>
      </c>
      <c r="Q61" s="315">
        <v>-4.1080017105632687E-2</v>
      </c>
    </row>
    <row r="62" spans="1:17">
      <c r="A62" s="329"/>
      <c r="B62" s="329"/>
      <c r="C62" s="163" t="s">
        <v>220</v>
      </c>
      <c r="D62" s="314">
        <v>101365007.3708649</v>
      </c>
      <c r="E62" s="314">
        <v>-5835461.1176058203</v>
      </c>
      <c r="F62" s="319">
        <v>-5.4435033725933925E-2</v>
      </c>
      <c r="G62" s="324">
        <v>2.6811973011750765</v>
      </c>
      <c r="H62" s="324">
        <v>-0.2891500698935392</v>
      </c>
      <c r="I62" s="325">
        <v>3.0698712456037702</v>
      </c>
      <c r="J62" s="325">
        <v>1.1767978386182598E-2</v>
      </c>
      <c r="K62" s="319">
        <v>3.8481298235849577E-3</v>
      </c>
      <c r="L62" s="320">
        <v>311177521.43823236</v>
      </c>
      <c r="M62" s="320">
        <v>-16652581.493615985</v>
      </c>
      <c r="N62" s="319">
        <v>-5.0796376979077608E-2</v>
      </c>
      <c r="O62" s="314">
        <v>191220760.32709709</v>
      </c>
      <c r="P62" s="314">
        <v>-14264697.552953124</v>
      </c>
      <c r="Q62" s="319">
        <v>-6.9419499073652108E-2</v>
      </c>
    </row>
    <row r="63" spans="1:17">
      <c r="A63" s="329"/>
      <c r="B63" s="329"/>
      <c r="C63" s="163" t="s">
        <v>298</v>
      </c>
      <c r="D63" s="314">
        <v>42689326.42279844</v>
      </c>
      <c r="E63" s="314">
        <v>-14707049.177573293</v>
      </c>
      <c r="F63" s="315">
        <v>-0.25623654845338423</v>
      </c>
      <c r="G63" s="322">
        <v>1.1291717897776978</v>
      </c>
      <c r="H63" s="322">
        <v>-0.46118668325235879</v>
      </c>
      <c r="I63" s="323">
        <v>2.5461806655044223</v>
      </c>
      <c r="J63" s="323">
        <v>0.24108691934055537</v>
      </c>
      <c r="K63" s="315">
        <v>0.104588769867504</v>
      </c>
      <c r="L63" s="316">
        <v>108694737.56113645</v>
      </c>
      <c r="M63" s="316">
        <v>-23609288.887752801</v>
      </c>
      <c r="N63" s="315">
        <v>-0.17844724398371484</v>
      </c>
      <c r="O63" s="314">
        <v>32727785.548254035</v>
      </c>
      <c r="P63" s="314">
        <v>-2929195.0181359649</v>
      </c>
      <c r="Q63" s="315">
        <v>-8.2149272641918583E-2</v>
      </c>
    </row>
    <row r="64" spans="1:17">
      <c r="A64" s="329"/>
      <c r="B64" s="329"/>
      <c r="C64" s="163" t="s">
        <v>222</v>
      </c>
      <c r="D64" s="314">
        <v>44057073.233842984</v>
      </c>
      <c r="E64" s="314">
        <v>-1645751.8596950173</v>
      </c>
      <c r="F64" s="319">
        <v>-3.6009849638982447E-2</v>
      </c>
      <c r="G64" s="324">
        <v>1.1653499458650964</v>
      </c>
      <c r="H64" s="324">
        <v>-0.1009996166053273</v>
      </c>
      <c r="I64" s="325">
        <v>3.2148465256265286</v>
      </c>
      <c r="J64" s="325">
        <v>2.2514988552361448E-2</v>
      </c>
      <c r="K64" s="319">
        <v>7.0528352994930045E-3</v>
      </c>
      <c r="L64" s="320">
        <v>141636728.81509364</v>
      </c>
      <c r="M64" s="320">
        <v>-4261841.0643923581</v>
      </c>
      <c r="N64" s="319">
        <v>-2.9210985878152823E-2</v>
      </c>
      <c r="O64" s="314">
        <v>94713614.573882267</v>
      </c>
      <c r="P64" s="314">
        <v>-2044392.7449278086</v>
      </c>
      <c r="Q64" s="319">
        <v>-2.112892567321787E-2</v>
      </c>
    </row>
    <row r="65" spans="1:17">
      <c r="A65" s="329"/>
      <c r="B65" s="329"/>
      <c r="C65" s="163" t="s">
        <v>299</v>
      </c>
      <c r="D65" s="314">
        <v>8193212.0090316376</v>
      </c>
      <c r="E65" s="314">
        <v>280324.42552892677</v>
      </c>
      <c r="F65" s="315">
        <v>3.5426312148470918E-2</v>
      </c>
      <c r="G65" s="322">
        <v>0.21671796309546715</v>
      </c>
      <c r="H65" s="322">
        <v>-2.5350416966396783E-3</v>
      </c>
      <c r="I65" s="323">
        <v>3.1615432109442225</v>
      </c>
      <c r="J65" s="323">
        <v>0.23820519737324197</v>
      </c>
      <c r="K65" s="315">
        <v>8.1483973549218242E-2</v>
      </c>
      <c r="L65" s="316">
        <v>25903193.802980646</v>
      </c>
      <c r="M65" s="316">
        <v>2771148.7330133542</v>
      </c>
      <c r="N65" s="315">
        <v>0.1197969623797414</v>
      </c>
      <c r="O65" s="314">
        <v>12072368.801412545</v>
      </c>
      <c r="P65" s="314">
        <v>887387.37987085246</v>
      </c>
      <c r="Q65" s="315">
        <v>7.9337403114661462E-2</v>
      </c>
    </row>
    <row r="66" spans="1:17">
      <c r="A66" s="329"/>
      <c r="B66" s="329"/>
      <c r="C66" s="163" t="s">
        <v>224</v>
      </c>
      <c r="D66" s="314">
        <v>42299227.804353938</v>
      </c>
      <c r="E66" s="314">
        <v>-1783335.4761724025</v>
      </c>
      <c r="F66" s="319">
        <v>-4.0454441472104655E-2</v>
      </c>
      <c r="G66" s="324">
        <v>1.1188533239669201</v>
      </c>
      <c r="H66" s="324">
        <v>-0.10260146812999871</v>
      </c>
      <c r="I66" s="325">
        <v>2.6088028526026492</v>
      </c>
      <c r="J66" s="325">
        <v>5.2743669123465065E-2</v>
      </c>
      <c r="K66" s="319">
        <v>2.0634760518992729E-2</v>
      </c>
      <c r="L66" s="320">
        <v>110350346.15888785</v>
      </c>
      <c r="M66" s="320">
        <v>-2327294.545603767</v>
      </c>
      <c r="N66" s="319">
        <v>-2.0654448664818335E-2</v>
      </c>
      <c r="O66" s="314">
        <v>60796452.931285225</v>
      </c>
      <c r="P66" s="314">
        <v>-5608309.9535627812</v>
      </c>
      <c r="Q66" s="319">
        <v>-8.4456441223773493E-2</v>
      </c>
    </row>
    <row r="67" spans="1:17">
      <c r="A67" s="329"/>
      <c r="B67" s="329"/>
      <c r="C67" s="163" t="s">
        <v>300</v>
      </c>
      <c r="D67" s="314">
        <v>19181146.118210997</v>
      </c>
      <c r="E67" s="314">
        <v>-1111820.7963441648</v>
      </c>
      <c r="F67" s="315">
        <v>-5.4788479231526736E-2</v>
      </c>
      <c r="G67" s="322">
        <v>0.50735888586709732</v>
      </c>
      <c r="H67" s="322">
        <v>-5.4925605756314333E-2</v>
      </c>
      <c r="I67" s="323">
        <v>2.4849559368232716</v>
      </c>
      <c r="J67" s="323">
        <v>0.15621841025062411</v>
      </c>
      <c r="K67" s="315">
        <v>6.7082875793452248E-2</v>
      </c>
      <c r="L67" s="316">
        <v>47664302.921523072</v>
      </c>
      <c r="M67" s="316">
        <v>407309.34210131317</v>
      </c>
      <c r="N67" s="315">
        <v>8.6190278147249208E-3</v>
      </c>
      <c r="O67" s="314">
        <v>44343289.539986834</v>
      </c>
      <c r="P67" s="314">
        <v>-565774.53431981057</v>
      </c>
      <c r="Q67" s="315">
        <v>-1.2598225903431848E-2</v>
      </c>
    </row>
    <row r="68" spans="1:17">
      <c r="A68" s="329"/>
      <c r="B68" s="329" t="s">
        <v>313</v>
      </c>
      <c r="C68" s="163" t="s">
        <v>213</v>
      </c>
      <c r="D68" s="314">
        <v>116978679.27308603</v>
      </c>
      <c r="E68" s="314">
        <v>4690394.2347029448</v>
      </c>
      <c r="F68" s="319">
        <v>4.1771002496828989E-2</v>
      </c>
      <c r="G68" s="324">
        <v>9.3971463238837991</v>
      </c>
      <c r="H68" s="324">
        <v>-8.3500964123842891E-2</v>
      </c>
      <c r="I68" s="325">
        <v>2.8637603239322651</v>
      </c>
      <c r="J68" s="325">
        <v>2.9591327283345681E-2</v>
      </c>
      <c r="K68" s="319">
        <v>1.0440918420296758E-2</v>
      </c>
      <c r="L68" s="320">
        <v>334998900.44826138</v>
      </c>
      <c r="M68" s="320">
        <v>16754924.305599332</v>
      </c>
      <c r="N68" s="319">
        <v>5.2648048546529137E-2</v>
      </c>
      <c r="O68" s="314">
        <v>143294071.89869824</v>
      </c>
      <c r="P68" s="314">
        <v>388016.5988034308</v>
      </c>
      <c r="Q68" s="319">
        <v>2.7151865467783046E-3</v>
      </c>
    </row>
    <row r="69" spans="1:17">
      <c r="A69" s="329"/>
      <c r="B69" s="329"/>
      <c r="C69" s="163" t="s">
        <v>295</v>
      </c>
      <c r="D69" s="314">
        <v>214313705.10637787</v>
      </c>
      <c r="E69" s="314">
        <v>-17089843.835952193</v>
      </c>
      <c r="F69" s="315">
        <v>-7.3852989351564743E-2</v>
      </c>
      <c r="G69" s="322">
        <v>17.216276150603402</v>
      </c>
      <c r="H69" s="322">
        <v>-2.3214292116748396</v>
      </c>
      <c r="I69" s="323">
        <v>2.5143024838567927</v>
      </c>
      <c r="J69" s="323">
        <v>6.5479350738138375E-2</v>
      </c>
      <c r="K69" s="315">
        <v>2.673910984120292E-2</v>
      </c>
      <c r="L69" s="316">
        <v>538849481.07351804</v>
      </c>
      <c r="M69" s="316">
        <v>-27816882.662214518</v>
      </c>
      <c r="N69" s="315">
        <v>-4.9088642704734543E-2</v>
      </c>
      <c r="O69" s="314">
        <v>158972157.33062258</v>
      </c>
      <c r="P69" s="314">
        <v>-3620275.6805025041</v>
      </c>
      <c r="Q69" s="315">
        <v>-2.2265954284937686E-2</v>
      </c>
    </row>
    <row r="70" spans="1:17">
      <c r="A70" s="329"/>
      <c r="B70" s="329"/>
      <c r="C70" s="163" t="s">
        <v>215</v>
      </c>
      <c r="D70" s="314">
        <v>199477330.89105242</v>
      </c>
      <c r="E70" s="314">
        <v>19271438.993807614</v>
      </c>
      <c r="F70" s="319">
        <v>0.10694122589951931</v>
      </c>
      <c r="G70" s="324">
        <v>16.024438627016426</v>
      </c>
      <c r="H70" s="324">
        <v>0.8094186477317411</v>
      </c>
      <c r="I70" s="325">
        <v>2.8377664200053414</v>
      </c>
      <c r="J70" s="325">
        <v>3.9326010582981574E-2</v>
      </c>
      <c r="K70" s="319">
        <v>1.4052831159302425E-2</v>
      </c>
      <c r="L70" s="320">
        <v>566070071.15492272</v>
      </c>
      <c r="M70" s="320">
        <v>61774621.253675461</v>
      </c>
      <c r="N70" s="319">
        <v>0.12249688405035652</v>
      </c>
      <c r="O70" s="314">
        <v>178191326.79821602</v>
      </c>
      <c r="P70" s="314">
        <v>12143045.648191482</v>
      </c>
      <c r="Q70" s="319">
        <v>7.312960763032679E-2</v>
      </c>
    </row>
    <row r="71" spans="1:17">
      <c r="A71" s="329"/>
      <c r="B71" s="329"/>
      <c r="C71" s="163" t="s">
        <v>296</v>
      </c>
      <c r="D71" s="314">
        <v>34149002.555633679</v>
      </c>
      <c r="E71" s="314">
        <v>714731.13919659331</v>
      </c>
      <c r="F71" s="315">
        <v>2.1377200965271057E-2</v>
      </c>
      <c r="G71" s="322">
        <v>2.7432620698411627</v>
      </c>
      <c r="H71" s="322">
        <v>-7.9637349474076746E-2</v>
      </c>
      <c r="I71" s="323">
        <v>2.5826621324564636</v>
      </c>
      <c r="J71" s="323">
        <v>0.1010506292469322</v>
      </c>
      <c r="K71" s="315">
        <v>4.0719761782309939E-2</v>
      </c>
      <c r="L71" s="316">
        <v>88195335.761594102</v>
      </c>
      <c r="M71" s="316">
        <v>5224463.2131341994</v>
      </c>
      <c r="N71" s="315">
        <v>6.2967437278459423E-2</v>
      </c>
      <c r="O71" s="314">
        <v>30902895.776057377</v>
      </c>
      <c r="P71" s="314">
        <v>1525366.9671302177</v>
      </c>
      <c r="Q71" s="315">
        <v>5.192291622114565E-2</v>
      </c>
    </row>
    <row r="72" spans="1:17">
      <c r="A72" s="329"/>
      <c r="B72" s="329"/>
      <c r="C72" s="163" t="s">
        <v>217</v>
      </c>
      <c r="D72" s="314">
        <v>212241382.5626739</v>
      </c>
      <c r="E72" s="314">
        <v>27521814.386304379</v>
      </c>
      <c r="F72" s="319">
        <v>0.14899241405776056</v>
      </c>
      <c r="G72" s="324">
        <v>17.04980206921967</v>
      </c>
      <c r="H72" s="324">
        <v>1.453686477333898</v>
      </c>
      <c r="I72" s="325">
        <v>2.5725561081481727</v>
      </c>
      <c r="J72" s="325">
        <v>-1.090743489005952E-3</v>
      </c>
      <c r="K72" s="319">
        <v>-4.2381241556591005E-4</v>
      </c>
      <c r="L72" s="320">
        <v>546002865.11341977</v>
      </c>
      <c r="M72" s="320">
        <v>70599930.040527165</v>
      </c>
      <c r="N72" s="319">
        <v>0.14850545680729171</v>
      </c>
      <c r="O72" s="314">
        <v>135196863.0245291</v>
      </c>
      <c r="P72" s="314">
        <v>13887394.822527066</v>
      </c>
      <c r="Q72" s="319">
        <v>0.11447906769653018</v>
      </c>
    </row>
    <row r="73" spans="1:17">
      <c r="A73" s="329"/>
      <c r="B73" s="329"/>
      <c r="C73" s="163" t="s">
        <v>218</v>
      </c>
      <c r="D73" s="314">
        <v>45597958.930380836</v>
      </c>
      <c r="E73" s="314">
        <v>-156108.12632887065</v>
      </c>
      <c r="F73" s="315">
        <v>-3.4118961738501415E-3</v>
      </c>
      <c r="G73" s="322">
        <v>3.66298110734285</v>
      </c>
      <c r="H73" s="322">
        <v>-0.20009482803400536</v>
      </c>
      <c r="I73" s="323">
        <v>2.791475270488629</v>
      </c>
      <c r="J73" s="323">
        <v>2.0400541771392611E-4</v>
      </c>
      <c r="K73" s="315">
        <v>7.3086919306906978E-5</v>
      </c>
      <c r="L73" s="316">
        <v>127285574.73891424</v>
      </c>
      <c r="M73" s="316">
        <v>-426437.89660735428</v>
      </c>
      <c r="N73" s="315">
        <v>-3.3390586195236704E-3</v>
      </c>
      <c r="O73" s="314">
        <v>81533642.38665086</v>
      </c>
      <c r="P73" s="314">
        <v>-263881.33418336511</v>
      </c>
      <c r="Q73" s="315">
        <v>-3.2260308402973482E-3</v>
      </c>
    </row>
    <row r="74" spans="1:17">
      <c r="A74" s="329"/>
      <c r="B74" s="329"/>
      <c r="C74" s="163" t="s">
        <v>297</v>
      </c>
      <c r="D74" s="314">
        <v>3981892.891335485</v>
      </c>
      <c r="E74" s="314">
        <v>-51744.142817962449</v>
      </c>
      <c r="F74" s="319">
        <v>-1.2828160387222882E-2</v>
      </c>
      <c r="G74" s="324">
        <v>0.31987393239890477</v>
      </c>
      <c r="H74" s="324">
        <v>-2.0691336681321393E-2</v>
      </c>
      <c r="I74" s="325">
        <v>3.4847369542516349</v>
      </c>
      <c r="J74" s="325">
        <v>0.13909383359217076</v>
      </c>
      <c r="K74" s="319">
        <v>4.1574617667156859E-2</v>
      </c>
      <c r="L74" s="320">
        <v>13875849.306308655</v>
      </c>
      <c r="M74" s="320">
        <v>380739.31175592914</v>
      </c>
      <c r="N74" s="319">
        <v>2.8213131416462246E-2</v>
      </c>
      <c r="O74" s="314">
        <v>7509081.0842813663</v>
      </c>
      <c r="P74" s="314">
        <v>477748.40667956974</v>
      </c>
      <c r="Q74" s="319">
        <v>6.7945641116004943E-2</v>
      </c>
    </row>
    <row r="75" spans="1:17">
      <c r="A75" s="329"/>
      <c r="B75" s="329"/>
      <c r="C75" s="163" t="s">
        <v>220</v>
      </c>
      <c r="D75" s="314">
        <v>32225816.193155885</v>
      </c>
      <c r="E75" s="314">
        <v>-1302337.8706690595</v>
      </c>
      <c r="F75" s="315">
        <v>-3.8843112811695509E-2</v>
      </c>
      <c r="G75" s="322">
        <v>2.5887684153683539</v>
      </c>
      <c r="H75" s="322">
        <v>-0.24205763909002975</v>
      </c>
      <c r="I75" s="323">
        <v>3.0600291001996784</v>
      </c>
      <c r="J75" s="323">
        <v>-3.2125352117709394E-2</v>
      </c>
      <c r="K75" s="315">
        <v>-1.038931030551638E-2</v>
      </c>
      <c r="L75" s="316">
        <v>98611935.328743026</v>
      </c>
      <c r="M75" s="316">
        <v>-5062295.5376966</v>
      </c>
      <c r="N75" s="315">
        <v>-4.8828869964979073E-2</v>
      </c>
      <c r="O75" s="314">
        <v>60799397.806937486</v>
      </c>
      <c r="P75" s="314">
        <v>-2469267.5501106679</v>
      </c>
      <c r="Q75" s="315">
        <v>-3.9028285742645122E-2</v>
      </c>
    </row>
    <row r="76" spans="1:17">
      <c r="A76" s="329"/>
      <c r="B76" s="329"/>
      <c r="C76" s="163" t="s">
        <v>298</v>
      </c>
      <c r="D76" s="314">
        <v>13208462.996622114</v>
      </c>
      <c r="E76" s="314">
        <v>-1433849.2455685623</v>
      </c>
      <c r="F76" s="319">
        <v>-9.7925055951001913E-2</v>
      </c>
      <c r="G76" s="324">
        <v>1.0610639499793031</v>
      </c>
      <c r="H76" s="324">
        <v>-0.17520569116477769</v>
      </c>
      <c r="I76" s="325">
        <v>2.4943868515647258</v>
      </c>
      <c r="J76" s="325">
        <v>-0.1309427970181507</v>
      </c>
      <c r="K76" s="319">
        <v>-4.9876706755219158E-2</v>
      </c>
      <c r="L76" s="320">
        <v>32947016.428153418</v>
      </c>
      <c r="M76" s="320">
        <v>-5493880.0250777826</v>
      </c>
      <c r="N76" s="319">
        <v>-0.14291758340656457</v>
      </c>
      <c r="O76" s="314">
        <v>10251909.757697102</v>
      </c>
      <c r="P76" s="314">
        <v>-837558.79321717471</v>
      </c>
      <c r="Q76" s="319">
        <v>-7.5527405968261824E-2</v>
      </c>
    </row>
    <row r="77" spans="1:17">
      <c r="A77" s="329"/>
      <c r="B77" s="329"/>
      <c r="C77" s="163" t="s">
        <v>222</v>
      </c>
      <c r="D77" s="314">
        <v>14424611.024967253</v>
      </c>
      <c r="E77" s="314">
        <v>183251.33458503895</v>
      </c>
      <c r="F77" s="315">
        <v>1.2867544853094064E-2</v>
      </c>
      <c r="G77" s="322">
        <v>1.1587597099663236</v>
      </c>
      <c r="H77" s="322">
        <v>-4.3656980964622782E-2</v>
      </c>
      <c r="I77" s="323">
        <v>3.1596835542293409</v>
      </c>
      <c r="J77" s="323">
        <v>-4.6226909761213353E-2</v>
      </c>
      <c r="K77" s="315">
        <v>-1.4419276608140966E-2</v>
      </c>
      <c r="L77" s="316">
        <v>45577206.231744267</v>
      </c>
      <c r="M77" s="316">
        <v>-79317.821105353534</v>
      </c>
      <c r="N77" s="315">
        <v>-1.737272443551317E-3</v>
      </c>
      <c r="O77" s="314">
        <v>31183482.630903393</v>
      </c>
      <c r="P77" s="314">
        <v>1052724.6277555823</v>
      </c>
      <c r="Q77" s="315">
        <v>3.4938537810618717E-2</v>
      </c>
    </row>
    <row r="78" spans="1:17">
      <c r="A78" s="329"/>
      <c r="B78" s="329"/>
      <c r="C78" s="163" t="s">
        <v>299</v>
      </c>
      <c r="D78" s="314">
        <v>2417261.4110243004</v>
      </c>
      <c r="E78" s="314">
        <v>-643885.00185287977</v>
      </c>
      <c r="F78" s="319">
        <v>-0.21034113204918234</v>
      </c>
      <c r="G78" s="324">
        <v>0.19418375488275347</v>
      </c>
      <c r="H78" s="324">
        <v>-6.4272854615895436E-2</v>
      </c>
      <c r="I78" s="325">
        <v>3.1146260322199573</v>
      </c>
      <c r="J78" s="325">
        <v>8.8589898177121817E-2</v>
      </c>
      <c r="K78" s="319">
        <v>2.9275889068371506E-2</v>
      </c>
      <c r="L78" s="320">
        <v>7528865.3174570315</v>
      </c>
      <c r="M78" s="320">
        <v>-1734274.3395049237</v>
      </c>
      <c r="N78" s="319">
        <v>-0.18722316662919838</v>
      </c>
      <c r="O78" s="314">
        <v>3714460.0357470699</v>
      </c>
      <c r="P78" s="314">
        <v>-580142.40851494204</v>
      </c>
      <c r="Q78" s="319">
        <v>-0.13508640579527129</v>
      </c>
    </row>
    <row r="79" spans="1:17">
      <c r="A79" s="329"/>
      <c r="B79" s="329"/>
      <c r="C79" s="163" t="s">
        <v>224</v>
      </c>
      <c r="D79" s="314">
        <v>13816169.95052127</v>
      </c>
      <c r="E79" s="314">
        <v>-404023.88868179359</v>
      </c>
      <c r="F79" s="315">
        <v>-2.8411981809133773E-2</v>
      </c>
      <c r="G79" s="322">
        <v>1.1098823432396718</v>
      </c>
      <c r="H79" s="322">
        <v>-9.0747287095314988E-2</v>
      </c>
      <c r="I79" s="323">
        <v>2.6201826871034748</v>
      </c>
      <c r="J79" s="323">
        <v>2.9369197595778829E-3</v>
      </c>
      <c r="K79" s="315">
        <v>1.122141373279746E-3</v>
      </c>
      <c r="L79" s="316">
        <v>36200889.306435101</v>
      </c>
      <c r="M79" s="316">
        <v>-1016852.8300288767</v>
      </c>
      <c r="N79" s="315">
        <v>-2.7321722696139E-2</v>
      </c>
      <c r="O79" s="314">
        <v>19848541.141469229</v>
      </c>
      <c r="P79" s="314">
        <v>-1291720.7379680946</v>
      </c>
      <c r="Q79" s="315">
        <v>-6.1102400023933648E-2</v>
      </c>
    </row>
    <row r="80" spans="1:17">
      <c r="A80" s="329"/>
      <c r="B80" s="329"/>
      <c r="C80" s="163" t="s">
        <v>300</v>
      </c>
      <c r="D80" s="314">
        <v>6383988.9185718484</v>
      </c>
      <c r="E80" s="314">
        <v>-14654.987669546157</v>
      </c>
      <c r="F80" s="319">
        <v>-2.2903271199779256E-3</v>
      </c>
      <c r="G80" s="324">
        <v>0.51283941971872571</v>
      </c>
      <c r="H80" s="324">
        <v>-2.7406483724343067E-2</v>
      </c>
      <c r="I80" s="325">
        <v>2.5436793539014544</v>
      </c>
      <c r="J80" s="325">
        <v>0.2136258960665427</v>
      </c>
      <c r="K80" s="319">
        <v>9.1682830429583417E-2</v>
      </c>
      <c r="L80" s="320">
        <v>16238820.807706883</v>
      </c>
      <c r="M80" s="320">
        <v>1329638.4485148359</v>
      </c>
      <c r="N80" s="319">
        <v>8.9182519636636273E-2</v>
      </c>
      <c r="O80" s="314">
        <v>15000177.671515707</v>
      </c>
      <c r="P80" s="314">
        <v>665515.89016238973</v>
      </c>
      <c r="Q80" s="319">
        <v>4.6427038203866101E-2</v>
      </c>
    </row>
    <row r="81" spans="1:17">
      <c r="A81" s="329" t="s">
        <v>105</v>
      </c>
      <c r="B81" s="329" t="s">
        <v>311</v>
      </c>
      <c r="C81" s="163" t="s">
        <v>213</v>
      </c>
      <c r="D81" s="314">
        <v>17773828.767042186</v>
      </c>
      <c r="E81" s="314">
        <v>567573.35073552653</v>
      </c>
      <c r="F81" s="315">
        <v>3.2986453879885316E-2</v>
      </c>
      <c r="G81" s="322">
        <v>10.259968657493625</v>
      </c>
      <c r="H81" s="322">
        <v>-0.18406129373043711</v>
      </c>
      <c r="I81" s="323">
        <v>3.0983363462164801</v>
      </c>
      <c r="J81" s="323">
        <v>2.4183154192693124E-2</v>
      </c>
      <c r="K81" s="315">
        <v>7.8666067310629983E-3</v>
      </c>
      <c r="L81" s="316">
        <v>55069299.680354856</v>
      </c>
      <c r="M81" s="316">
        <v>2174634.669539161</v>
      </c>
      <c r="N81" s="315">
        <v>4.1112552071073713E-2</v>
      </c>
      <c r="O81" s="314">
        <v>24857778.127198182</v>
      </c>
      <c r="P81" s="314">
        <v>150596.7094533965</v>
      </c>
      <c r="Q81" s="315">
        <v>6.0952606008404268E-3</v>
      </c>
    </row>
    <row r="82" spans="1:17">
      <c r="A82" s="329"/>
      <c r="B82" s="329"/>
      <c r="C82" s="163" t="s">
        <v>295</v>
      </c>
      <c r="D82" s="314">
        <v>21846233.53533769</v>
      </c>
      <c r="E82" s="314">
        <v>-567053.48078651726</v>
      </c>
      <c r="F82" s="319">
        <v>-2.5299880395881994E-2</v>
      </c>
      <c r="G82" s="324">
        <v>12.61077026760122</v>
      </c>
      <c r="H82" s="324">
        <v>-0.99387730027901711</v>
      </c>
      <c r="I82" s="325">
        <v>2.9115096971528316</v>
      </c>
      <c r="J82" s="325">
        <v>7.8060687673100038E-2</v>
      </c>
      <c r="K82" s="319">
        <v>2.7549706175031285E-2</v>
      </c>
      <c r="L82" s="320">
        <v>63605520.784401074</v>
      </c>
      <c r="M82" s="320">
        <v>98614.889379009604</v>
      </c>
      <c r="N82" s="319">
        <v>1.5528215079793307E-3</v>
      </c>
      <c r="O82" s="314">
        <v>23227656.08431026</v>
      </c>
      <c r="P82" s="314">
        <v>513232.70042234287</v>
      </c>
      <c r="Q82" s="319">
        <v>2.2595013386357658E-2</v>
      </c>
    </row>
    <row r="83" spans="1:17">
      <c r="A83" s="329"/>
      <c r="B83" s="329"/>
      <c r="C83" s="163" t="s">
        <v>215</v>
      </c>
      <c r="D83" s="314">
        <v>32080904.717624176</v>
      </c>
      <c r="E83" s="314">
        <v>2775937.4477443136</v>
      </c>
      <c r="F83" s="315">
        <v>9.4725833411780286E-2</v>
      </c>
      <c r="G83" s="322">
        <v>18.518749180097924</v>
      </c>
      <c r="H83" s="322">
        <v>0.73091862190418766</v>
      </c>
      <c r="I83" s="323">
        <v>3.055135615383795</v>
      </c>
      <c r="J83" s="323">
        <v>5.713798319937835E-2</v>
      </c>
      <c r="K83" s="315">
        <v>1.9058715252468755E-2</v>
      </c>
      <c r="L83" s="316">
        <v>98011514.576547623</v>
      </c>
      <c r="M83" s="316">
        <v>10155292.090205967</v>
      </c>
      <c r="N83" s="315">
        <v>0.1155899013502969</v>
      </c>
      <c r="O83" s="314">
        <v>31086359.017905768</v>
      </c>
      <c r="P83" s="314">
        <v>2238775.2967417799</v>
      </c>
      <c r="Q83" s="315">
        <v>7.7607030050815165E-2</v>
      </c>
    </row>
    <row r="84" spans="1:17">
      <c r="A84" s="329"/>
      <c r="B84" s="329"/>
      <c r="C84" s="163" t="s">
        <v>296</v>
      </c>
      <c r="D84" s="314">
        <v>4064596.302268811</v>
      </c>
      <c r="E84" s="314">
        <v>727016.08285864769</v>
      </c>
      <c r="F84" s="319">
        <v>0.21782729854119587</v>
      </c>
      <c r="G84" s="324">
        <v>2.346294161670512</v>
      </c>
      <c r="H84" s="324">
        <v>0.3204153790565214</v>
      </c>
      <c r="I84" s="325">
        <v>3.4928752358860491</v>
      </c>
      <c r="J84" s="325">
        <v>-0.1003171692607987</v>
      </c>
      <c r="K84" s="319">
        <v>-2.7918674523831656E-2</v>
      </c>
      <c r="L84" s="320">
        <v>14197127.768068736</v>
      </c>
      <c r="M84" s="320">
        <v>2204559.8721157871</v>
      </c>
      <c r="N84" s="319">
        <v>0.18382717456698702</v>
      </c>
      <c r="O84" s="314">
        <v>5771533.688575211</v>
      </c>
      <c r="P84" s="314">
        <v>837432.72483013477</v>
      </c>
      <c r="Q84" s="319">
        <v>0.16972346755436221</v>
      </c>
    </row>
    <row r="85" spans="1:17">
      <c r="A85" s="329"/>
      <c r="B85" s="329"/>
      <c r="C85" s="163" t="s">
        <v>217</v>
      </c>
      <c r="D85" s="314">
        <v>31619070.96789841</v>
      </c>
      <c r="E85" s="314">
        <v>2984630.4365880303</v>
      </c>
      <c r="F85" s="315">
        <v>0.10423218967119266</v>
      </c>
      <c r="G85" s="322">
        <v>18.252154972442145</v>
      </c>
      <c r="H85" s="322">
        <v>0.87132763321024242</v>
      </c>
      <c r="I85" s="323">
        <v>2.8254609463968459</v>
      </c>
      <c r="J85" s="323">
        <v>4.4029814712669868E-2</v>
      </c>
      <c r="K85" s="315">
        <v>1.5829913676852214E-2</v>
      </c>
      <c r="L85" s="316">
        <v>89338450.181147277</v>
      </c>
      <c r="M85" s="316">
        <v>9693725.8490014076</v>
      </c>
      <c r="N85" s="315">
        <v>0.12171208991288913</v>
      </c>
      <c r="O85" s="314">
        <v>22575706.495772939</v>
      </c>
      <c r="P85" s="314">
        <v>1871397.5381874666</v>
      </c>
      <c r="Q85" s="315">
        <v>9.0386863044846499E-2</v>
      </c>
    </row>
    <row r="86" spans="1:17">
      <c r="A86" s="329"/>
      <c r="B86" s="329"/>
      <c r="C86" s="163" t="s">
        <v>218</v>
      </c>
      <c r="D86" s="314">
        <v>7810721.9913508687</v>
      </c>
      <c r="E86" s="314">
        <v>-150677.92828403506</v>
      </c>
      <c r="F86" s="319">
        <v>-1.8926059462535439E-2</v>
      </c>
      <c r="G86" s="324">
        <v>4.5087506959814236</v>
      </c>
      <c r="H86" s="324">
        <v>-0.32374174368897446</v>
      </c>
      <c r="I86" s="325">
        <v>3.006287792402798</v>
      </c>
      <c r="J86" s="325">
        <v>8.791707213965605E-3</v>
      </c>
      <c r="K86" s="319">
        <v>2.9330170796242278E-3</v>
      </c>
      <c r="L86" s="320">
        <v>23481278.172450189</v>
      </c>
      <c r="M86" s="320">
        <v>-382986.91927811876</v>
      </c>
      <c r="N86" s="319">
        <v>-1.6048552838564781E-2</v>
      </c>
      <c r="O86" s="314">
        <v>15577376.131614961</v>
      </c>
      <c r="P86" s="314">
        <v>156092.71895189956</v>
      </c>
      <c r="Q86" s="319">
        <v>1.0121901969827317E-2</v>
      </c>
    </row>
    <row r="87" spans="1:17">
      <c r="A87" s="329"/>
      <c r="B87" s="329"/>
      <c r="C87" s="163" t="s">
        <v>297</v>
      </c>
      <c r="D87" s="314">
        <v>766087.67711412429</v>
      </c>
      <c r="E87" s="314">
        <v>15908.926158165559</v>
      </c>
      <c r="F87" s="315">
        <v>2.120684721860315E-2</v>
      </c>
      <c r="G87" s="322">
        <v>0.44222523234036032</v>
      </c>
      <c r="H87" s="322">
        <v>-1.3125984655444012E-2</v>
      </c>
      <c r="I87" s="323">
        <v>3.5981179333488051</v>
      </c>
      <c r="J87" s="323">
        <v>5.9954271304183404E-2</v>
      </c>
      <c r="K87" s="315">
        <v>1.6945024886027244E-2</v>
      </c>
      <c r="L87" s="316">
        <v>2756473.8095418597</v>
      </c>
      <c r="M87" s="316">
        <v>102218.61287146434</v>
      </c>
      <c r="N87" s="315">
        <v>3.8511222658503784E-2</v>
      </c>
      <c r="O87" s="314">
        <v>1409767.0354813205</v>
      </c>
      <c r="P87" s="314">
        <v>115880.95113227959</v>
      </c>
      <c r="Q87" s="315">
        <v>8.9560396803076953E-2</v>
      </c>
    </row>
    <row r="88" spans="1:17">
      <c r="A88" s="329"/>
      <c r="B88" s="329"/>
      <c r="C88" s="163" t="s">
        <v>220</v>
      </c>
      <c r="D88" s="314">
        <v>5817560.4615478953</v>
      </c>
      <c r="E88" s="314">
        <v>-223614.38654065132</v>
      </c>
      <c r="F88" s="319">
        <v>-3.7015049582847924E-2</v>
      </c>
      <c r="G88" s="324">
        <v>3.3581952870635461</v>
      </c>
      <c r="H88" s="324">
        <v>-0.30873918109637666</v>
      </c>
      <c r="I88" s="325">
        <v>3.2749214432833988</v>
      </c>
      <c r="J88" s="325">
        <v>8.9202936492061013E-5</v>
      </c>
      <c r="K88" s="319">
        <v>2.7238933156042108E-5</v>
      </c>
      <c r="L88" s="320">
        <v>19052053.503120869</v>
      </c>
      <c r="M88" s="320">
        <v>-731780.65897233039</v>
      </c>
      <c r="N88" s="319">
        <v>-3.6988818900153243E-2</v>
      </c>
      <c r="O88" s="314">
        <v>11998611.237479668</v>
      </c>
      <c r="P88" s="314">
        <v>-409929.62461653724</v>
      </c>
      <c r="Q88" s="319">
        <v>-3.3036086125865956E-2</v>
      </c>
    </row>
    <row r="89" spans="1:17">
      <c r="A89" s="329"/>
      <c r="B89" s="329"/>
      <c r="C89" s="163" t="s">
        <v>298</v>
      </c>
      <c r="D89" s="314">
        <v>2069251.2027329509</v>
      </c>
      <c r="E89" s="314">
        <v>-313417.59059376828</v>
      </c>
      <c r="F89" s="315">
        <v>-0.13154056135354414</v>
      </c>
      <c r="G89" s="322">
        <v>1.194478283929935</v>
      </c>
      <c r="H89" s="322">
        <v>-0.25177853600356004</v>
      </c>
      <c r="I89" s="323">
        <v>2.5863878307851489</v>
      </c>
      <c r="J89" s="323">
        <v>-0.13627247827616129</v>
      </c>
      <c r="K89" s="315">
        <v>-5.0051222997827396E-2</v>
      </c>
      <c r="L89" s="316">
        <v>5351886.1295860372</v>
      </c>
      <c r="M89" s="316">
        <v>-1135311.6236436274</v>
      </c>
      <c r="N89" s="315">
        <v>-0.17500801838180594</v>
      </c>
      <c r="O89" s="314">
        <v>2019500.6125338315</v>
      </c>
      <c r="P89" s="314">
        <v>-94206.612248088233</v>
      </c>
      <c r="Q89" s="315">
        <v>-4.4569376091245526E-2</v>
      </c>
    </row>
    <row r="90" spans="1:17">
      <c r="A90" s="329"/>
      <c r="B90" s="329"/>
      <c r="C90" s="163" t="s">
        <v>222</v>
      </c>
      <c r="D90" s="314">
        <v>3070280.8467898909</v>
      </c>
      <c r="E90" s="314">
        <v>86505.635168586858</v>
      </c>
      <c r="F90" s="319">
        <v>2.8992008121678174E-2</v>
      </c>
      <c r="G90" s="324">
        <v>1.7723241103897205</v>
      </c>
      <c r="H90" s="324">
        <v>-3.8798468225464511E-2</v>
      </c>
      <c r="I90" s="325">
        <v>3.1779611191167958</v>
      </c>
      <c r="J90" s="325">
        <v>-5.6642859679397972E-2</v>
      </c>
      <c r="K90" s="319">
        <v>-1.7511528474802179E-2</v>
      </c>
      <c r="L90" s="320">
        <v>9757233.1558672655</v>
      </c>
      <c r="M90" s="320">
        <v>105901.98452354036</v>
      </c>
      <c r="N90" s="319">
        <v>1.0972785271111566E-2</v>
      </c>
      <c r="O90" s="314">
        <v>6581119.5668560332</v>
      </c>
      <c r="P90" s="314">
        <v>294414.26651113294</v>
      </c>
      <c r="Q90" s="319">
        <v>4.6831249827311107E-2</v>
      </c>
    </row>
    <row r="91" spans="1:17">
      <c r="A91" s="329"/>
      <c r="B91" s="329"/>
      <c r="C91" s="163" t="s">
        <v>299</v>
      </c>
      <c r="D91" s="314">
        <v>428426.62578686292</v>
      </c>
      <c r="E91" s="314">
        <v>-144541.68588476593</v>
      </c>
      <c r="F91" s="315">
        <v>-0.2522682021682266</v>
      </c>
      <c r="G91" s="322">
        <v>0.24730989649004362</v>
      </c>
      <c r="H91" s="322">
        <v>-0.10047630471498695</v>
      </c>
      <c r="I91" s="323">
        <v>3.2449798628697355</v>
      </c>
      <c r="J91" s="323">
        <v>0.12907066850789883</v>
      </c>
      <c r="K91" s="315">
        <v>4.1423116161873115E-2</v>
      </c>
      <c r="L91" s="316">
        <v>1390235.7733955979</v>
      </c>
      <c r="M91" s="316">
        <v>-395081.45702000894</v>
      </c>
      <c r="N91" s="315">
        <v>-0.22129482104871484</v>
      </c>
      <c r="O91" s="314">
        <v>625109.61406862736</v>
      </c>
      <c r="P91" s="314">
        <v>-124450.16314153315</v>
      </c>
      <c r="Q91" s="315">
        <v>-0.16603100503169074</v>
      </c>
    </row>
    <row r="92" spans="1:17">
      <c r="A92" s="329"/>
      <c r="B92" s="329"/>
      <c r="C92" s="163" t="s">
        <v>224</v>
      </c>
      <c r="D92" s="314">
        <v>2249567.004555604</v>
      </c>
      <c r="E92" s="314">
        <v>37820.54871276021</v>
      </c>
      <c r="F92" s="319">
        <v>1.7099857270189544E-2</v>
      </c>
      <c r="G92" s="324">
        <v>1.2985658443199477</v>
      </c>
      <c r="H92" s="324">
        <v>-4.39427765531617E-2</v>
      </c>
      <c r="I92" s="325">
        <v>2.8790646794887378</v>
      </c>
      <c r="J92" s="325">
        <v>4.818115755925767E-2</v>
      </c>
      <c r="K92" s="319">
        <v>1.7019830447286735E-2</v>
      </c>
      <c r="L92" s="320">
        <v>6476648.9069593195</v>
      </c>
      <c r="M92" s="320">
        <v>215452.31042788457</v>
      </c>
      <c r="N92" s="319">
        <v>3.4410724388887648E-2</v>
      </c>
      <c r="O92" s="314">
        <v>3892410.5944564752</v>
      </c>
      <c r="P92" s="314">
        <v>74649.542911632918</v>
      </c>
      <c r="Q92" s="319">
        <v>1.955322554339179E-2</v>
      </c>
    </row>
    <row r="93" spans="1:17">
      <c r="A93" s="329"/>
      <c r="B93" s="329"/>
      <c r="C93" s="163" t="s">
        <v>300</v>
      </c>
      <c r="D93" s="314">
        <v>1210015.9541958948</v>
      </c>
      <c r="E93" s="314">
        <v>133925.90056573623</v>
      </c>
      <c r="F93" s="315">
        <v>0.12445603424540641</v>
      </c>
      <c r="G93" s="322">
        <v>0.69848347971809033</v>
      </c>
      <c r="H93" s="322">
        <v>4.5307266857937178E-2</v>
      </c>
      <c r="I93" s="323">
        <v>2.704719787305109</v>
      </c>
      <c r="J93" s="323">
        <v>0.1866071501112474</v>
      </c>
      <c r="K93" s="315">
        <v>7.4105958309791484E-2</v>
      </c>
      <c r="L93" s="316">
        <v>3272754.0942685087</v>
      </c>
      <c r="M93" s="316">
        <v>563038.13146378612</v>
      </c>
      <c r="N93" s="315">
        <v>0.2077849262403898</v>
      </c>
      <c r="O93" s="314">
        <v>2838247.779527606</v>
      </c>
      <c r="P93" s="314">
        <v>384475.29659693176</v>
      </c>
      <c r="Q93" s="315">
        <v>0.15668742691976559</v>
      </c>
    </row>
    <row r="94" spans="1:17">
      <c r="A94" s="329"/>
      <c r="B94" s="329" t="s">
        <v>312</v>
      </c>
      <c r="C94" s="163" t="s">
        <v>213</v>
      </c>
      <c r="D94" s="314">
        <v>221863880.37145138</v>
      </c>
      <c r="E94" s="314">
        <v>5596296.0478993058</v>
      </c>
      <c r="F94" s="319">
        <v>2.5876721494825776E-2</v>
      </c>
      <c r="G94" s="324">
        <v>10.382116328590996</v>
      </c>
      <c r="H94" s="324">
        <v>-2.5042207352784729E-2</v>
      </c>
      <c r="I94" s="325">
        <v>3.0849422048404964</v>
      </c>
      <c r="J94" s="325">
        <v>7.1283663651892315E-2</v>
      </c>
      <c r="K94" s="319">
        <v>2.3653530311293205E-2</v>
      </c>
      <c r="L94" s="320">
        <v>684437248.28757334</v>
      </c>
      <c r="M94" s="320">
        <v>32680595.60867393</v>
      </c>
      <c r="N94" s="319">
        <v>5.0142327622353648E-2</v>
      </c>
      <c r="O94" s="314">
        <v>313422192.59684628</v>
      </c>
      <c r="P94" s="314">
        <v>-5668627.1963858604</v>
      </c>
      <c r="Q94" s="319">
        <v>-1.7764933507203616E-2</v>
      </c>
    </row>
    <row r="95" spans="1:17">
      <c r="A95" s="329"/>
      <c r="B95" s="329"/>
      <c r="C95" s="163" t="s">
        <v>295</v>
      </c>
      <c r="D95" s="314">
        <v>284051991.16364658</v>
      </c>
      <c r="E95" s="314">
        <v>-14811850.820201099</v>
      </c>
      <c r="F95" s="315">
        <v>-4.956053138405956E-2</v>
      </c>
      <c r="G95" s="322">
        <v>13.292207864982222</v>
      </c>
      <c r="H95" s="322">
        <v>-1.0896209879904148</v>
      </c>
      <c r="I95" s="323">
        <v>2.8279972367040433</v>
      </c>
      <c r="J95" s="323">
        <v>0.10187802041648641</v>
      </c>
      <c r="K95" s="315">
        <v>3.7371080401694401E-2</v>
      </c>
      <c r="L95" s="316">
        <v>803298246.09107387</v>
      </c>
      <c r="M95" s="316">
        <v>-11440216.594621181</v>
      </c>
      <c r="N95" s="315">
        <v>-1.4041581585469495E-2</v>
      </c>
      <c r="O95" s="314">
        <v>288272257.6340273</v>
      </c>
      <c r="P95" s="314">
        <v>-12630479.664003789</v>
      </c>
      <c r="Q95" s="315">
        <v>-4.1975290013709143E-2</v>
      </c>
    </row>
    <row r="96" spans="1:17">
      <c r="A96" s="329"/>
      <c r="B96" s="329"/>
      <c r="C96" s="163" t="s">
        <v>215</v>
      </c>
      <c r="D96" s="314">
        <v>386773305.77810174</v>
      </c>
      <c r="E96" s="314">
        <v>28644670.365172684</v>
      </c>
      <c r="F96" s="319">
        <v>7.9984306008216405E-2</v>
      </c>
      <c r="G96" s="324">
        <v>18.0990499519752</v>
      </c>
      <c r="H96" s="324">
        <v>0.86529993501682156</v>
      </c>
      <c r="I96" s="325">
        <v>3.0192122246220188</v>
      </c>
      <c r="J96" s="325">
        <v>8.937338489431168E-2</v>
      </c>
      <c r="K96" s="319">
        <v>3.0504539595296597E-2</v>
      </c>
      <c r="L96" s="320">
        <v>1167750692.9627149</v>
      </c>
      <c r="M96" s="320">
        <v>118491507.31123185</v>
      </c>
      <c r="N96" s="319">
        <v>0.11292873003314305</v>
      </c>
      <c r="O96" s="314">
        <v>374857669.08078861</v>
      </c>
      <c r="P96" s="314">
        <v>15945568.879363835</v>
      </c>
      <c r="Q96" s="319">
        <v>4.442750431210047E-2</v>
      </c>
    </row>
    <row r="97" spans="1:17">
      <c r="A97" s="329"/>
      <c r="B97" s="329"/>
      <c r="C97" s="163" t="s">
        <v>296</v>
      </c>
      <c r="D97" s="314">
        <v>48137209.565722376</v>
      </c>
      <c r="E97" s="314">
        <v>6536488.3031798378</v>
      </c>
      <c r="F97" s="315">
        <v>0.15712439844319043</v>
      </c>
      <c r="G97" s="322">
        <v>2.2525798638713481</v>
      </c>
      <c r="H97" s="322">
        <v>0.25068345048574425</v>
      </c>
      <c r="I97" s="323">
        <v>3.5048205125610319</v>
      </c>
      <c r="J97" s="323">
        <v>5.2821670393124354E-2</v>
      </c>
      <c r="K97" s="315">
        <v>1.5301763647160306E-2</v>
      </c>
      <c r="L97" s="316">
        <v>168712279.5033929</v>
      </c>
      <c r="M97" s="316">
        <v>25106637.871746212</v>
      </c>
      <c r="N97" s="315">
        <v>0.17483044249853069</v>
      </c>
      <c r="O97" s="314">
        <v>68559374.262207046</v>
      </c>
      <c r="P97" s="314">
        <v>6300720.3089840636</v>
      </c>
      <c r="Q97" s="315">
        <v>0.10120232142696188</v>
      </c>
    </row>
    <row r="98" spans="1:17">
      <c r="A98" s="329"/>
      <c r="B98" s="329"/>
      <c r="C98" s="163" t="s">
        <v>217</v>
      </c>
      <c r="D98" s="314">
        <v>380422811.1392259</v>
      </c>
      <c r="E98" s="314">
        <v>35427354.914055645</v>
      </c>
      <c r="F98" s="319">
        <v>0.1026893377138656</v>
      </c>
      <c r="G98" s="324">
        <v>17.801878668508429</v>
      </c>
      <c r="H98" s="324">
        <v>1.2001192400401024</v>
      </c>
      <c r="I98" s="325">
        <v>2.8043577115331457</v>
      </c>
      <c r="J98" s="325">
        <v>5.6751368252272449E-2</v>
      </c>
      <c r="K98" s="319">
        <v>2.0654839581024747E-2</v>
      </c>
      <c r="L98" s="320">
        <v>1066841644.0614057</v>
      </c>
      <c r="M98" s="320">
        <v>118929940.13404906</v>
      </c>
      <c r="N98" s="319">
        <v>0.12546520909205197</v>
      </c>
      <c r="O98" s="314">
        <v>273870194.28125751</v>
      </c>
      <c r="P98" s="314">
        <v>19713967.129508257</v>
      </c>
      <c r="Q98" s="319">
        <v>7.7566335282973894E-2</v>
      </c>
    </row>
    <row r="99" spans="1:17">
      <c r="A99" s="329"/>
      <c r="B99" s="329"/>
      <c r="C99" s="163" t="s">
        <v>218</v>
      </c>
      <c r="D99" s="314">
        <v>99437148.125529945</v>
      </c>
      <c r="E99" s="314">
        <v>-1127583.9481627643</v>
      </c>
      <c r="F99" s="315">
        <v>-1.1212518791741854E-2</v>
      </c>
      <c r="G99" s="322">
        <v>4.6531595746642642</v>
      </c>
      <c r="H99" s="322">
        <v>-0.18618383914041736</v>
      </c>
      <c r="I99" s="323">
        <v>2.9648433871965403</v>
      </c>
      <c r="J99" s="323">
        <v>5.0876172914063655E-2</v>
      </c>
      <c r="K99" s="315">
        <v>1.7459418439816316E-2</v>
      </c>
      <c r="L99" s="316">
        <v>294815571.06166029</v>
      </c>
      <c r="M99" s="316">
        <v>1773238.8858183026</v>
      </c>
      <c r="N99" s="315">
        <v>6.0511355907250253E-3</v>
      </c>
      <c r="O99" s="314">
        <v>194116549.27241749</v>
      </c>
      <c r="P99" s="314">
        <v>-2962620.7501958609</v>
      </c>
      <c r="Q99" s="315">
        <v>-1.5032642718436061E-2</v>
      </c>
    </row>
    <row r="100" spans="1:17">
      <c r="A100" s="329"/>
      <c r="B100" s="329"/>
      <c r="C100" s="163" t="s">
        <v>297</v>
      </c>
      <c r="D100" s="314">
        <v>9879831.9609508719</v>
      </c>
      <c r="E100" s="314">
        <v>623529.50825441815</v>
      </c>
      <c r="F100" s="319">
        <v>6.7362698166023929E-2</v>
      </c>
      <c r="G100" s="324">
        <v>0.46232656056403326</v>
      </c>
      <c r="H100" s="324">
        <v>1.6897776665759145E-2</v>
      </c>
      <c r="I100" s="325">
        <v>3.4795228819493418</v>
      </c>
      <c r="J100" s="325">
        <v>-8.2213122780570913E-2</v>
      </c>
      <c r="K100" s="319">
        <v>-2.3082317912218524E-2</v>
      </c>
      <c r="L100" s="320">
        <v>34377101.377942994</v>
      </c>
      <c r="M100" s="320">
        <v>1408595.6615042351</v>
      </c>
      <c r="N100" s="319">
        <v>4.2725493039312397E-2</v>
      </c>
      <c r="O100" s="314">
        <v>17663761.78733344</v>
      </c>
      <c r="P100" s="314">
        <v>90582.893724285066</v>
      </c>
      <c r="Q100" s="319">
        <v>5.1546105728899954E-3</v>
      </c>
    </row>
    <row r="101" spans="1:17">
      <c r="A101" s="329"/>
      <c r="B101" s="329"/>
      <c r="C101" s="163" t="s">
        <v>220</v>
      </c>
      <c r="D101" s="314">
        <v>74870697.991813377</v>
      </c>
      <c r="E101" s="314">
        <v>-5757514.4424304217</v>
      </c>
      <c r="F101" s="315">
        <v>-7.1408186645908256E-2</v>
      </c>
      <c r="G101" s="322">
        <v>3.5035729784064165</v>
      </c>
      <c r="H101" s="322">
        <v>-0.37639170468523986</v>
      </c>
      <c r="I101" s="323">
        <v>3.2484342822731485</v>
      </c>
      <c r="J101" s="323">
        <v>4.4923431920073309E-2</v>
      </c>
      <c r="K101" s="315">
        <v>1.4023187065254381E-2</v>
      </c>
      <c r="L101" s="316">
        <v>243212542.09432593</v>
      </c>
      <c r="M101" s="316">
        <v>-15080811.283346802</v>
      </c>
      <c r="N101" s="315">
        <v>-5.8386369939980073E-2</v>
      </c>
      <c r="O101" s="314">
        <v>155646994.03253663</v>
      </c>
      <c r="P101" s="314">
        <v>-13982420.546456575</v>
      </c>
      <c r="Q101" s="315">
        <v>-8.2429221259531185E-2</v>
      </c>
    </row>
    <row r="102" spans="1:17">
      <c r="A102" s="329"/>
      <c r="B102" s="329"/>
      <c r="C102" s="163" t="s">
        <v>298</v>
      </c>
      <c r="D102" s="314">
        <v>28586231.543315891</v>
      </c>
      <c r="E102" s="314">
        <v>-2171840.0911378339</v>
      </c>
      <c r="F102" s="319">
        <v>-7.0610411372637613E-2</v>
      </c>
      <c r="G102" s="324">
        <v>1.3376921956915895</v>
      </c>
      <c r="H102" s="324">
        <v>-0.14243774963011102</v>
      </c>
      <c r="I102" s="325">
        <v>2.6275496087652166</v>
      </c>
      <c r="J102" s="325">
        <v>-5.4547969048604372E-2</v>
      </c>
      <c r="K102" s="319">
        <v>-2.0337801838315833E-2</v>
      </c>
      <c r="L102" s="320">
        <v>75111741.50771156</v>
      </c>
      <c r="M102" s="320">
        <v>-7384407.9212807715</v>
      </c>
      <c r="N102" s="319">
        <v>-8.9512152656734859E-2</v>
      </c>
      <c r="O102" s="314">
        <v>26332905.73486482</v>
      </c>
      <c r="P102" s="314">
        <v>-521017.31303464994</v>
      </c>
      <c r="Q102" s="319">
        <v>-1.9401906831464026E-2</v>
      </c>
    </row>
    <row r="103" spans="1:17">
      <c r="A103" s="329"/>
      <c r="B103" s="329"/>
      <c r="C103" s="163" t="s">
        <v>222</v>
      </c>
      <c r="D103" s="314">
        <v>38448184.104230665</v>
      </c>
      <c r="E103" s="314">
        <v>-1258659.9801511317</v>
      </c>
      <c r="F103" s="315">
        <v>-3.1698816896057733E-2</v>
      </c>
      <c r="G103" s="322">
        <v>1.7991820900495266</v>
      </c>
      <c r="H103" s="322">
        <v>-0.11157778013949127</v>
      </c>
      <c r="I103" s="323">
        <v>3.1873302432038559</v>
      </c>
      <c r="J103" s="323">
        <v>9.5411434040721943E-3</v>
      </c>
      <c r="K103" s="315">
        <v>3.0024470172275853E-3</v>
      </c>
      <c r="L103" s="316">
        <v>122547059.99168415</v>
      </c>
      <c r="M103" s="316">
        <v>-3632916.3271138519</v>
      </c>
      <c r="N103" s="315">
        <v>-2.8791543897069415E-2</v>
      </c>
      <c r="O103" s="314">
        <v>82542031.687775448</v>
      </c>
      <c r="P103" s="314">
        <v>-1141870.5026226938</v>
      </c>
      <c r="Q103" s="315">
        <v>-1.3645043702965749E-2</v>
      </c>
    </row>
    <row r="104" spans="1:17">
      <c r="A104" s="329"/>
      <c r="B104" s="329"/>
      <c r="C104" s="163" t="s">
        <v>299</v>
      </c>
      <c r="D104" s="314">
        <v>5635901.9924918581</v>
      </c>
      <c r="E104" s="314">
        <v>-226997.72867706977</v>
      </c>
      <c r="F104" s="319">
        <v>-3.8717654995438271E-2</v>
      </c>
      <c r="G104" s="324">
        <v>0.26373193331255479</v>
      </c>
      <c r="H104" s="324">
        <v>-1.8400625153817352E-2</v>
      </c>
      <c r="I104" s="325">
        <v>3.2540856916089771</v>
      </c>
      <c r="J104" s="325">
        <v>0.22497442440516835</v>
      </c>
      <c r="K104" s="319">
        <v>7.4270769397270647E-2</v>
      </c>
      <c r="L104" s="320">
        <v>18339708.033078279</v>
      </c>
      <c r="M104" s="320">
        <v>580332.42919941247</v>
      </c>
      <c r="N104" s="319">
        <v>3.2677524376063125E-2</v>
      </c>
      <c r="O104" s="314">
        <v>8201005.121624792</v>
      </c>
      <c r="P104" s="314">
        <v>335594.76943165902</v>
      </c>
      <c r="Q104" s="319">
        <v>4.2667166035155975E-2</v>
      </c>
    </row>
    <row r="105" spans="1:17">
      <c r="A105" s="329"/>
      <c r="B105" s="329"/>
      <c r="C105" s="163" t="s">
        <v>224</v>
      </c>
      <c r="D105" s="314">
        <v>27454608.107366841</v>
      </c>
      <c r="E105" s="314">
        <v>-1586288.7045590058</v>
      </c>
      <c r="F105" s="315">
        <v>-5.4622579833952828E-2</v>
      </c>
      <c r="G105" s="322">
        <v>1.2847378971707446</v>
      </c>
      <c r="H105" s="322">
        <v>-0.11275871839016016</v>
      </c>
      <c r="I105" s="323">
        <v>2.8222071440126921</v>
      </c>
      <c r="J105" s="323">
        <v>9.8526862295011952E-2</v>
      </c>
      <c r="K105" s="315">
        <v>3.6174165872683232E-2</v>
      </c>
      <c r="L105" s="316">
        <v>77482591.136679471</v>
      </c>
      <c r="M105" s="316">
        <v>-1615526.8733607978</v>
      </c>
      <c r="N105" s="315">
        <v>-2.0424340224576922E-2</v>
      </c>
      <c r="O105" s="314">
        <v>46893281.177945875</v>
      </c>
      <c r="P105" s="314">
        <v>-3967285.5650665313</v>
      </c>
      <c r="Q105" s="315">
        <v>-7.8003172577930144E-2</v>
      </c>
    </row>
    <row r="106" spans="1:17">
      <c r="A106" s="329"/>
      <c r="B106" s="329"/>
      <c r="C106" s="163" t="s">
        <v>300</v>
      </c>
      <c r="D106" s="314">
        <v>14108206.182140643</v>
      </c>
      <c r="E106" s="314">
        <v>-935379.0507315211</v>
      </c>
      <c r="F106" s="319">
        <v>-6.2177934066381856E-2</v>
      </c>
      <c r="G106" s="324">
        <v>0.66019325689923536</v>
      </c>
      <c r="H106" s="324">
        <v>-6.3729271560955536E-2</v>
      </c>
      <c r="I106" s="325">
        <v>2.5634100041091306</v>
      </c>
      <c r="J106" s="325">
        <v>0.15267470399342997</v>
      </c>
      <c r="K106" s="319">
        <v>6.3331177000686273E-2</v>
      </c>
      <c r="L106" s="320">
        <v>36165116.867333606</v>
      </c>
      <c r="M106" s="320">
        <v>-100985.09385059029</v>
      </c>
      <c r="N106" s="319">
        <v>-2.7845588135905859E-3</v>
      </c>
      <c r="O106" s="314">
        <v>32190166.347610783</v>
      </c>
      <c r="P106" s="314">
        <v>-903334.58673760667</v>
      </c>
      <c r="Q106" s="319">
        <v>-2.7296434684552159E-2</v>
      </c>
    </row>
    <row r="107" spans="1:17">
      <c r="A107" s="329"/>
      <c r="B107" s="329" t="s">
        <v>313</v>
      </c>
      <c r="C107" s="163" t="s">
        <v>213</v>
      </c>
      <c r="D107" s="314">
        <v>72576880.288376495</v>
      </c>
      <c r="E107" s="314">
        <v>2318055.4724834561</v>
      </c>
      <c r="F107" s="315">
        <v>3.2993086328410887E-2</v>
      </c>
      <c r="G107" s="322">
        <v>10.419572990745474</v>
      </c>
      <c r="H107" s="322">
        <v>-3.6477339117706009E-2</v>
      </c>
      <c r="I107" s="323">
        <v>3.064297726821525</v>
      </c>
      <c r="J107" s="323">
        <v>1.2466755732290391E-2</v>
      </c>
      <c r="K107" s="315">
        <v>4.0850085900533536E-3</v>
      </c>
      <c r="L107" s="316">
        <v>222397169.28747004</v>
      </c>
      <c r="M107" s="316">
        <v>7979111.7219947577</v>
      </c>
      <c r="N107" s="315">
        <v>3.7212871959528104E-2</v>
      </c>
      <c r="O107" s="314">
        <v>100881883.34968153</v>
      </c>
      <c r="P107" s="314">
        <v>-1168629.2317709625</v>
      </c>
      <c r="Q107" s="315">
        <v>-1.1451478314116366E-2</v>
      </c>
    </row>
    <row r="108" spans="1:17">
      <c r="A108" s="329"/>
      <c r="B108" s="329"/>
      <c r="C108" s="163" t="s">
        <v>295</v>
      </c>
      <c r="D108" s="314">
        <v>90298009.857772931</v>
      </c>
      <c r="E108" s="314">
        <v>-4201787.1698923558</v>
      </c>
      <c r="F108" s="319">
        <v>-4.4463451796221971E-2</v>
      </c>
      <c r="G108" s="324">
        <v>12.963724823851422</v>
      </c>
      <c r="H108" s="324">
        <v>-1.0999125408829986</v>
      </c>
      <c r="I108" s="325">
        <v>2.8411771908740158</v>
      </c>
      <c r="J108" s="325">
        <v>4.8167449160991804E-2</v>
      </c>
      <c r="K108" s="319">
        <v>1.7245714700389651E-2</v>
      </c>
      <c r="L108" s="320">
        <v>256552645.98922148</v>
      </c>
      <c r="M108" s="320">
        <v>-7386207.6989511251</v>
      </c>
      <c r="N108" s="319">
        <v>-2.7984541100104465E-2</v>
      </c>
      <c r="O108" s="314">
        <v>93712083.823180273</v>
      </c>
      <c r="P108" s="314">
        <v>-1740444.6167414933</v>
      </c>
      <c r="Q108" s="319">
        <v>-1.8233614605996915E-2</v>
      </c>
    </row>
    <row r="109" spans="1:17">
      <c r="A109" s="329"/>
      <c r="B109" s="329"/>
      <c r="C109" s="163" t="s">
        <v>215</v>
      </c>
      <c r="D109" s="314">
        <v>128176958.16959862</v>
      </c>
      <c r="E109" s="314">
        <v>10174950.342617422</v>
      </c>
      <c r="F109" s="315">
        <v>8.6226925541269608E-2</v>
      </c>
      <c r="G109" s="322">
        <v>18.401854227864302</v>
      </c>
      <c r="H109" s="322">
        <v>0.84057368983967251</v>
      </c>
      <c r="I109" s="323">
        <v>3.0271385432621503</v>
      </c>
      <c r="J109" s="323">
        <v>4.5775790537704975E-2</v>
      </c>
      <c r="K109" s="315">
        <v>1.5353982166669887E-2</v>
      </c>
      <c r="L109" s="316">
        <v>388009410.43329233</v>
      </c>
      <c r="M109" s="316">
        <v>36202619.5512321</v>
      </c>
      <c r="N109" s="315">
        <v>0.10290483438498682</v>
      </c>
      <c r="O109" s="314">
        <v>123654477.55081964</v>
      </c>
      <c r="P109" s="314">
        <v>6513228.0187804103</v>
      </c>
      <c r="Q109" s="315">
        <v>5.5601490037025615E-2</v>
      </c>
    </row>
    <row r="110" spans="1:17">
      <c r="A110" s="329"/>
      <c r="B110" s="329"/>
      <c r="C110" s="163" t="s">
        <v>296</v>
      </c>
      <c r="D110" s="314">
        <v>16079602.603925213</v>
      </c>
      <c r="E110" s="314">
        <v>2209244.8545073811</v>
      </c>
      <c r="F110" s="319">
        <v>0.15927814512211178</v>
      </c>
      <c r="G110" s="324">
        <v>2.3084843593175557</v>
      </c>
      <c r="H110" s="324">
        <v>0.24427165577239141</v>
      </c>
      <c r="I110" s="325">
        <v>3.469332429045731</v>
      </c>
      <c r="J110" s="325">
        <v>-5.714687412726871E-2</v>
      </c>
      <c r="K110" s="319">
        <v>-1.6205078554083673E-2</v>
      </c>
      <c r="L110" s="320">
        <v>55785486.759965919</v>
      </c>
      <c r="M110" s="320">
        <v>6871957.2290387079</v>
      </c>
      <c r="N110" s="319">
        <v>0.14049195171437553</v>
      </c>
      <c r="O110" s="314">
        <v>22761124.810426369</v>
      </c>
      <c r="P110" s="314">
        <v>2136878.2264753766</v>
      </c>
      <c r="Q110" s="319">
        <v>0.10361000183823511</v>
      </c>
    </row>
    <row r="111" spans="1:17">
      <c r="A111" s="329"/>
      <c r="B111" s="329"/>
      <c r="C111" s="163" t="s">
        <v>217</v>
      </c>
      <c r="D111" s="314">
        <v>125950970.73728713</v>
      </c>
      <c r="E111" s="314">
        <v>12122036.56362246</v>
      </c>
      <c r="F111" s="315">
        <v>0.10649345574235378</v>
      </c>
      <c r="G111" s="322">
        <v>18.082278097899863</v>
      </c>
      <c r="H111" s="322">
        <v>1.1420422224303266</v>
      </c>
      <c r="I111" s="323">
        <v>2.804629118157115</v>
      </c>
      <c r="J111" s="323">
        <v>2.5626705878893929E-2</v>
      </c>
      <c r="K111" s="315">
        <v>9.2215486268272806E-3</v>
      </c>
      <c r="L111" s="316">
        <v>353245759.98995024</v>
      </c>
      <c r="M111" s="316">
        <v>36914877.334277272</v>
      </c>
      <c r="N111" s="315">
        <v>0.11669703894974813</v>
      </c>
      <c r="O111" s="314">
        <v>90108448.085455149</v>
      </c>
      <c r="P111" s="314">
        <v>7182360.0130547434</v>
      </c>
      <c r="Q111" s="315">
        <v>8.6611586052196612E-2</v>
      </c>
    </row>
    <row r="112" spans="1:17">
      <c r="A112" s="329"/>
      <c r="B112" s="329"/>
      <c r="C112" s="163" t="s">
        <v>218</v>
      </c>
      <c r="D112" s="314">
        <v>31388838.360702146</v>
      </c>
      <c r="E112" s="314">
        <v>-1133646.8058378175</v>
      </c>
      <c r="F112" s="319">
        <v>-3.4857324095396769E-2</v>
      </c>
      <c r="G112" s="324">
        <v>4.5063702255389915</v>
      </c>
      <c r="H112" s="324">
        <v>-0.33368712874580986</v>
      </c>
      <c r="I112" s="325">
        <v>2.9653734775926175</v>
      </c>
      <c r="J112" s="325">
        <v>5.7420700754589049E-3</v>
      </c>
      <c r="K112" s="319">
        <v>1.9401301327167427E-3</v>
      </c>
      <c r="L112" s="320">
        <v>93079628.767267883</v>
      </c>
      <c r="M112" s="320">
        <v>-3174939.7821346968</v>
      </c>
      <c r="N112" s="319">
        <v>-3.2984821707503283E-2</v>
      </c>
      <c r="O112" s="314">
        <v>62308290.18307858</v>
      </c>
      <c r="P112" s="314">
        <v>-888878.14465535432</v>
      </c>
      <c r="Q112" s="319">
        <v>-1.4065157793870207E-2</v>
      </c>
    </row>
    <row r="113" spans="1:17">
      <c r="A113" s="329"/>
      <c r="B113" s="329"/>
      <c r="C113" s="163" t="s">
        <v>297</v>
      </c>
      <c r="D113" s="314">
        <v>3087820.1887292881</v>
      </c>
      <c r="E113" s="314">
        <v>-12214.229700712953</v>
      </c>
      <c r="F113" s="315">
        <v>-3.9400303519529301E-3</v>
      </c>
      <c r="G113" s="322">
        <v>0.44330601854093543</v>
      </c>
      <c r="H113" s="322">
        <v>-1.8046928769961335E-2</v>
      </c>
      <c r="I113" s="323">
        <v>3.5379368952810406</v>
      </c>
      <c r="J113" s="323">
        <v>0.10825826802705363</v>
      </c>
      <c r="K113" s="315">
        <v>3.1565134752503589E-2</v>
      </c>
      <c r="L113" s="316">
        <v>10924512.971699014</v>
      </c>
      <c r="M113" s="316">
        <v>292391.18305789679</v>
      </c>
      <c r="N113" s="315">
        <v>2.7500736811562339E-2</v>
      </c>
      <c r="O113" s="314">
        <v>5693444.4587407522</v>
      </c>
      <c r="P113" s="314">
        <v>359422.16425449681</v>
      </c>
      <c r="Q113" s="315">
        <v>6.7382951253508849E-2</v>
      </c>
    </row>
    <row r="114" spans="1:17">
      <c r="A114" s="329"/>
      <c r="B114" s="329"/>
      <c r="C114" s="163" t="s">
        <v>220</v>
      </c>
      <c r="D114" s="314">
        <v>23852736.655996338</v>
      </c>
      <c r="E114" s="314">
        <v>-1132110.1780902222</v>
      </c>
      <c r="F114" s="319">
        <v>-4.5311871856092242E-2</v>
      </c>
      <c r="G114" s="324">
        <v>3.4244421863912491</v>
      </c>
      <c r="H114" s="324">
        <v>-0.29384966756012609</v>
      </c>
      <c r="I114" s="325">
        <v>3.2293024111990043</v>
      </c>
      <c r="J114" s="325">
        <v>-2.0860465192625632E-2</v>
      </c>
      <c r="K114" s="319">
        <v>-6.4182830171837946E-3</v>
      </c>
      <c r="L114" s="320">
        <v>77027699.996903852</v>
      </c>
      <c r="M114" s="320">
        <v>-4177121.6555752307</v>
      </c>
      <c r="N114" s="319">
        <v>-5.1439330455665233E-2</v>
      </c>
      <c r="O114" s="314">
        <v>49452119.431051381</v>
      </c>
      <c r="P114" s="314">
        <v>-2367050.9637344927</v>
      </c>
      <c r="Q114" s="319">
        <v>-4.5679059423395729E-2</v>
      </c>
    </row>
    <row r="115" spans="1:17">
      <c r="A115" s="329"/>
      <c r="B115" s="329"/>
      <c r="C115" s="163" t="s">
        <v>298</v>
      </c>
      <c r="D115" s="314">
        <v>8677824.5332067758</v>
      </c>
      <c r="E115" s="314">
        <v>-1259728.2604686301</v>
      </c>
      <c r="F115" s="315">
        <v>-0.1267644345266134</v>
      </c>
      <c r="G115" s="322">
        <v>1.2458406281085466</v>
      </c>
      <c r="H115" s="322">
        <v>-0.2330846519345362</v>
      </c>
      <c r="I115" s="323">
        <v>2.5660657562345937</v>
      </c>
      <c r="J115" s="323">
        <v>-0.14991880628591758</v>
      </c>
      <c r="K115" s="315">
        <v>-5.5198696028959993E-2</v>
      </c>
      <c r="L115" s="316">
        <v>22267868.373274356</v>
      </c>
      <c r="M115" s="316">
        <v>-4722371.6035806276</v>
      </c>
      <c r="N115" s="315">
        <v>-0.17496589906685589</v>
      </c>
      <c r="O115" s="314">
        <v>8247267.2428002926</v>
      </c>
      <c r="P115" s="314">
        <v>-646034.20408217888</v>
      </c>
      <c r="Q115" s="315">
        <v>-7.264278715174384E-2</v>
      </c>
    </row>
    <row r="116" spans="1:17">
      <c r="A116" s="329"/>
      <c r="B116" s="329"/>
      <c r="C116" s="163" t="s">
        <v>222</v>
      </c>
      <c r="D116" s="314">
        <v>12635877.639003368</v>
      </c>
      <c r="E116" s="314">
        <v>237535.61018828116</v>
      </c>
      <c r="F116" s="319">
        <v>1.9158659249456318E-2</v>
      </c>
      <c r="G116" s="324">
        <v>1.8140825127586833</v>
      </c>
      <c r="H116" s="324">
        <v>-3.1062045236023739E-2</v>
      </c>
      <c r="I116" s="325">
        <v>3.1210786670825921</v>
      </c>
      <c r="J116" s="325">
        <v>-6.9642127702727041E-2</v>
      </c>
      <c r="K116" s="319">
        <v>-2.1826456209062556E-2</v>
      </c>
      <c r="L116" s="320">
        <v>39437568.138959363</v>
      </c>
      <c r="M116" s="320">
        <v>-122079.59324173629</v>
      </c>
      <c r="N116" s="319">
        <v>-3.0859625967388205E-3</v>
      </c>
      <c r="O116" s="314">
        <v>27293058.483935807</v>
      </c>
      <c r="P116" s="314">
        <v>1196986.3682903238</v>
      </c>
      <c r="Q116" s="319">
        <v>4.5868449588345891E-2</v>
      </c>
    </row>
    <row r="117" spans="1:17">
      <c r="A117" s="329"/>
      <c r="B117" s="329"/>
      <c r="C117" s="163" t="s">
        <v>299</v>
      </c>
      <c r="D117" s="314">
        <v>1656420.385345004</v>
      </c>
      <c r="E117" s="314">
        <v>-548157.49054906005</v>
      </c>
      <c r="F117" s="315">
        <v>-0.24864510187772587</v>
      </c>
      <c r="G117" s="322">
        <v>0.23780566262814617</v>
      </c>
      <c r="H117" s="322">
        <v>-9.0283759403246233E-2</v>
      </c>
      <c r="I117" s="323">
        <v>3.202184731132578</v>
      </c>
      <c r="J117" s="323">
        <v>9.8674222557356472E-2</v>
      </c>
      <c r="K117" s="315">
        <v>3.1794389703116051E-2</v>
      </c>
      <c r="L117" s="316">
        <v>5304164.0662885131</v>
      </c>
      <c r="M117" s="316">
        <v>-1537766.5385211548</v>
      </c>
      <c r="N117" s="315">
        <v>-0.22475623144148113</v>
      </c>
      <c r="O117" s="314">
        <v>2501568.0995843504</v>
      </c>
      <c r="P117" s="314">
        <v>-381197.91209606966</v>
      </c>
      <c r="Q117" s="315">
        <v>-0.13223338645992361</v>
      </c>
    </row>
    <row r="118" spans="1:17">
      <c r="A118" s="329"/>
      <c r="B118" s="329"/>
      <c r="C118" s="163" t="s">
        <v>224</v>
      </c>
      <c r="D118" s="314">
        <v>9051832.6144841276</v>
      </c>
      <c r="E118" s="314">
        <v>-123878.80230158754</v>
      </c>
      <c r="F118" s="319">
        <v>-1.3500729989716997E-2</v>
      </c>
      <c r="G118" s="324">
        <v>1.2995354753727677</v>
      </c>
      <c r="H118" s="324">
        <v>-6.6011139413606257E-2</v>
      </c>
      <c r="I118" s="325">
        <v>2.8319370285255405</v>
      </c>
      <c r="J118" s="325">
        <v>2.1946291169438581E-2</v>
      </c>
      <c r="K118" s="319">
        <v>7.8100937763544631E-3</v>
      </c>
      <c r="L118" s="320">
        <v>25634219.956972755</v>
      </c>
      <c r="M118" s="320">
        <v>-149444.13284773752</v>
      </c>
      <c r="N118" s="319">
        <v>-5.7960781806313845E-3</v>
      </c>
      <c r="O118" s="314">
        <v>15550455.859450327</v>
      </c>
      <c r="P118" s="314">
        <v>-453772.94676756859</v>
      </c>
      <c r="Q118" s="319">
        <v>-2.8353315380699295E-2</v>
      </c>
    </row>
    <row r="119" spans="1:17">
      <c r="A119" s="329"/>
      <c r="B119" s="329"/>
      <c r="C119" s="163" t="s">
        <v>300</v>
      </c>
      <c r="D119" s="314">
        <v>4824236.354730757</v>
      </c>
      <c r="E119" s="314">
        <v>91653.119535289705</v>
      </c>
      <c r="F119" s="315">
        <v>1.936640413499335E-2</v>
      </c>
      <c r="G119" s="322">
        <v>0.69259635607092074</v>
      </c>
      <c r="H119" s="322">
        <v>-1.1715573813179336E-2</v>
      </c>
      <c r="I119" s="323">
        <v>2.6264870450468862</v>
      </c>
      <c r="J119" s="323">
        <v>0.2171517531066196</v>
      </c>
      <c r="K119" s="315">
        <v>9.0129320660780554E-2</v>
      </c>
      <c r="L119" s="316">
        <v>12670794.287944548</v>
      </c>
      <c r="M119" s="316">
        <v>1268414.477343265</v>
      </c>
      <c r="N119" s="315">
        <v>0.11124120564410295</v>
      </c>
      <c r="O119" s="314">
        <v>11112649.172257703</v>
      </c>
      <c r="P119" s="314">
        <v>644112.00893959031</v>
      </c>
      <c r="Q119" s="315">
        <v>6.1528368184675025E-2</v>
      </c>
    </row>
    <row r="120" spans="1:17">
      <c r="A120" s="329" t="s">
        <v>106</v>
      </c>
      <c r="B120" s="329" t="s">
        <v>311</v>
      </c>
      <c r="C120" s="163" t="s">
        <v>213</v>
      </c>
      <c r="D120" s="314">
        <v>35728.204175819796</v>
      </c>
      <c r="E120" s="314">
        <v>-5690.9374316226094</v>
      </c>
      <c r="F120" s="319">
        <v>-0.13739872944638795</v>
      </c>
      <c r="G120" s="324">
        <v>22.958934730978591</v>
      </c>
      <c r="H120" s="324">
        <v>-0.90053423997253645</v>
      </c>
      <c r="I120" s="325">
        <v>6.1644545125376435</v>
      </c>
      <c r="J120" s="325">
        <v>0.29421034535859292</v>
      </c>
      <c r="K120" s="319">
        <v>5.0118928102436303E-2</v>
      </c>
      <c r="L120" s="320">
        <v>220244.88945649861</v>
      </c>
      <c r="M120" s="320">
        <v>-22895.584974153287</v>
      </c>
      <c r="N120" s="319">
        <v>-9.4166078386441282E-2</v>
      </c>
      <c r="O120" s="314">
        <v>98391.927038550377</v>
      </c>
      <c r="P120" s="314">
        <v>-15802.179172043136</v>
      </c>
      <c r="Q120" s="319">
        <v>-0.13837998909419377</v>
      </c>
    </row>
    <row r="121" spans="1:17">
      <c r="A121" s="329"/>
      <c r="B121" s="329"/>
      <c r="C121" s="163" t="s">
        <v>295</v>
      </c>
      <c r="D121" s="314">
        <v>28867.551004361812</v>
      </c>
      <c r="E121" s="314">
        <v>-2495.2267785029289</v>
      </c>
      <c r="F121" s="315">
        <v>-7.9560133218372395E-2</v>
      </c>
      <c r="G121" s="322">
        <v>18.550280783518581</v>
      </c>
      <c r="H121" s="322">
        <v>0.48377350422145327</v>
      </c>
      <c r="I121" s="323">
        <v>5.6327591531007943</v>
      </c>
      <c r="J121" s="323">
        <v>0.42807085552131774</v>
      </c>
      <c r="K121" s="315">
        <v>8.2247164680428406E-2</v>
      </c>
      <c r="L121" s="316">
        <v>162603.96214742304</v>
      </c>
      <c r="M121" s="316">
        <v>-629.52035863869241</v>
      </c>
      <c r="N121" s="315">
        <v>-3.8565639167522812E-3</v>
      </c>
      <c r="O121" s="314">
        <v>64581.131286382675</v>
      </c>
      <c r="P121" s="314">
        <v>-7949.8292738950695</v>
      </c>
      <c r="Q121" s="315">
        <v>-0.10960601117764415</v>
      </c>
    </row>
    <row r="122" spans="1:17">
      <c r="A122" s="329"/>
      <c r="B122" s="329"/>
      <c r="C122" s="163" t="s">
        <v>215</v>
      </c>
      <c r="D122" s="314">
        <v>6447.9412977761158</v>
      </c>
      <c r="E122" s="314">
        <v>204.64473047894444</v>
      </c>
      <c r="F122" s="319">
        <v>3.277831323132846E-2</v>
      </c>
      <c r="G122" s="324">
        <v>4.1434454045415636</v>
      </c>
      <c r="H122" s="324">
        <v>0.54699856999136776</v>
      </c>
      <c r="I122" s="325">
        <v>5.5490467560851151</v>
      </c>
      <c r="J122" s="325">
        <v>-0.15637730296094698</v>
      </c>
      <c r="K122" s="319">
        <v>-2.7408532887754012E-2</v>
      </c>
      <c r="L122" s="320">
        <v>35779.927741851803</v>
      </c>
      <c r="M122" s="320">
        <v>159.27329903483042</v>
      </c>
      <c r="N122" s="319">
        <v>4.471374867368514E-3</v>
      </c>
      <c r="O122" s="314">
        <v>13928.426138281822</v>
      </c>
      <c r="P122" s="314">
        <v>446.92589855194092</v>
      </c>
      <c r="Q122" s="319">
        <v>3.3151050743956051E-2</v>
      </c>
    </row>
    <row r="123" spans="1:17">
      <c r="A123" s="329"/>
      <c r="B123" s="329"/>
      <c r="C123" s="163" t="s">
        <v>296</v>
      </c>
      <c r="D123" s="314">
        <v>1376.7123056964988</v>
      </c>
      <c r="E123" s="314">
        <v>1085.5634291176912</v>
      </c>
      <c r="F123" s="315">
        <v>3.7285509800820154</v>
      </c>
      <c r="G123" s="322">
        <v>0.88467497034772813</v>
      </c>
      <c r="H123" s="322">
        <v>0.71695885366676027</v>
      </c>
      <c r="I123" s="323">
        <v>8.6812380647570215</v>
      </c>
      <c r="J123" s="323">
        <v>1.625536470923274</v>
      </c>
      <c r="K123" s="315">
        <v>0.23038622726673896</v>
      </c>
      <c r="L123" s="316">
        <v>11951.56727243185</v>
      </c>
      <c r="M123" s="316">
        <v>9897.3076799118517</v>
      </c>
      <c r="N123" s="315">
        <v>4.8179440008215515</v>
      </c>
      <c r="O123" s="314">
        <v>4849.5459147691727</v>
      </c>
      <c r="P123" s="314">
        <v>3878.1834789514542</v>
      </c>
      <c r="Q123" s="315">
        <v>3.9925195127467505</v>
      </c>
    </row>
    <row r="124" spans="1:17">
      <c r="A124" s="329"/>
      <c r="B124" s="329"/>
      <c r="C124" s="163" t="s">
        <v>217</v>
      </c>
      <c r="D124" s="314">
        <v>3969.0397900241137</v>
      </c>
      <c r="E124" s="314">
        <v>-5762.9063152198887</v>
      </c>
      <c r="F124" s="319">
        <v>-0.59216381316729449</v>
      </c>
      <c r="G124" s="324">
        <v>2.5505039389998867</v>
      </c>
      <c r="H124" s="324">
        <v>-3.0555771412346493</v>
      </c>
      <c r="I124" s="325">
        <v>6.6602324435206643</v>
      </c>
      <c r="J124" s="325">
        <v>1.149502376273726</v>
      </c>
      <c r="K124" s="319">
        <v>0.20859348257788948</v>
      </c>
      <c r="L124" s="320">
        <v>26434.727579143047</v>
      </c>
      <c r="M124" s="320">
        <v>-27195.40043585181</v>
      </c>
      <c r="N124" s="319">
        <v>-0.50709184263457363</v>
      </c>
      <c r="O124" s="314">
        <v>10031.387684822083</v>
      </c>
      <c r="P124" s="314">
        <v>-7054.715757727623</v>
      </c>
      <c r="Q124" s="319">
        <v>-0.41289201961397409</v>
      </c>
    </row>
    <row r="125" spans="1:17">
      <c r="A125" s="329"/>
      <c r="B125" s="329"/>
      <c r="C125" s="163" t="s">
        <v>218</v>
      </c>
      <c r="D125" s="314">
        <v>20311.096914586229</v>
      </c>
      <c r="E125" s="314">
        <v>-1398.8981760518946</v>
      </c>
      <c r="F125" s="315">
        <v>-6.4435674453705127E-2</v>
      </c>
      <c r="G125" s="322">
        <v>13.051905606052363</v>
      </c>
      <c r="H125" s="322">
        <v>0.54587737558061633</v>
      </c>
      <c r="I125" s="323">
        <v>6.3880146544540413</v>
      </c>
      <c r="J125" s="323">
        <v>0.35467162757708337</v>
      </c>
      <c r="K125" s="315">
        <v>5.8785258188887066E-2</v>
      </c>
      <c r="L125" s="316">
        <v>129747.58473841309</v>
      </c>
      <c r="M125" s="316">
        <v>-1236.2627552214253</v>
      </c>
      <c r="N125" s="315">
        <v>-9.4382840241542341E-3</v>
      </c>
      <c r="O125" s="314">
        <v>59535.253929615021</v>
      </c>
      <c r="P125" s="314">
        <v>-4822.4126698765904</v>
      </c>
      <c r="Q125" s="315">
        <v>-7.4931440567714502E-2</v>
      </c>
    </row>
    <row r="126" spans="1:17">
      <c r="A126" s="329"/>
      <c r="B126" s="329"/>
      <c r="C126" s="163" t="s">
        <v>297</v>
      </c>
      <c r="D126" s="314">
        <v>0.33514972081184385</v>
      </c>
      <c r="E126" s="314">
        <v>0.33514972081184385</v>
      </c>
      <c r="F126" s="318"/>
      <c r="G126" s="324">
        <v>2.1536712361357473E-4</v>
      </c>
      <c r="H126" s="324">
        <v>2.1536712361357473E-4</v>
      </c>
      <c r="I126" s="325">
        <v>1.8714156353757925</v>
      </c>
      <c r="J126" s="325">
        <v>1.8714156353757925</v>
      </c>
      <c r="K126" s="318"/>
      <c r="L126" s="320">
        <v>0.62720442771911622</v>
      </c>
      <c r="M126" s="320">
        <v>0.62720442771911622</v>
      </c>
      <c r="N126" s="318"/>
      <c r="O126" s="314">
        <v>1.011620044708252</v>
      </c>
      <c r="P126" s="314">
        <v>1.011620044708252</v>
      </c>
      <c r="Q126" s="318"/>
    </row>
    <row r="127" spans="1:17">
      <c r="A127" s="329"/>
      <c r="B127" s="329"/>
      <c r="C127" s="163" t="s">
        <v>220</v>
      </c>
      <c r="D127" s="314">
        <v>21228.758495201622</v>
      </c>
      <c r="E127" s="314">
        <v>-4018.1216470160871</v>
      </c>
      <c r="F127" s="315">
        <v>-0.15915319534063949</v>
      </c>
      <c r="G127" s="322">
        <v>13.64159469959864</v>
      </c>
      <c r="H127" s="322">
        <v>-0.90185381209932913</v>
      </c>
      <c r="I127" s="323">
        <v>6.6011763801419727</v>
      </c>
      <c r="J127" s="323">
        <v>0.28589892108534887</v>
      </c>
      <c r="K127" s="315">
        <v>4.5270999245701618E-2</v>
      </c>
      <c r="L127" s="316">
        <v>140134.77915826321</v>
      </c>
      <c r="M127" s="316">
        <v>-19306.273915388592</v>
      </c>
      <c r="N127" s="315">
        <v>-0.12108722028115494</v>
      </c>
      <c r="O127" s="314">
        <v>63648.035174012184</v>
      </c>
      <c r="P127" s="314">
        <v>-12253.035055279732</v>
      </c>
      <c r="Q127" s="315">
        <v>-0.16143428568614587</v>
      </c>
    </row>
    <row r="128" spans="1:17">
      <c r="A128" s="329"/>
      <c r="B128" s="329"/>
      <c r="C128" s="163" t="s">
        <v>298</v>
      </c>
      <c r="D128" s="314">
        <v>48.656785905361176</v>
      </c>
      <c r="E128" s="314">
        <v>12.544879138469696</v>
      </c>
      <c r="F128" s="319">
        <v>0.34738899885428459</v>
      </c>
      <c r="G128" s="324">
        <v>3.126683799507686E-2</v>
      </c>
      <c r="H128" s="324">
        <v>1.0464598123652084E-2</v>
      </c>
      <c r="I128" s="325">
        <v>2.8246271360264057</v>
      </c>
      <c r="J128" s="325">
        <v>-0.49292037706273373</v>
      </c>
      <c r="K128" s="319">
        <v>-0.14857974908210136</v>
      </c>
      <c r="L128" s="320">
        <v>137.43727782011032</v>
      </c>
      <c r="M128" s="320">
        <v>17.634311332702637</v>
      </c>
      <c r="N128" s="319">
        <v>0.14719427948853131</v>
      </c>
      <c r="O128" s="314">
        <v>129.75142908096313</v>
      </c>
      <c r="P128" s="314">
        <v>33.453011035919189</v>
      </c>
      <c r="Q128" s="319">
        <v>0.34738899885428459</v>
      </c>
    </row>
    <row r="129" spans="1:17">
      <c r="A129" s="329"/>
      <c r="B129" s="329"/>
      <c r="C129" s="163" t="s">
        <v>222</v>
      </c>
      <c r="D129" s="314">
        <v>988.01610024337754</v>
      </c>
      <c r="E129" s="314">
        <v>-364.78420090396423</v>
      </c>
      <c r="F129" s="315">
        <v>-0.26965118250977782</v>
      </c>
      <c r="G129" s="322">
        <v>0.63489888960038154</v>
      </c>
      <c r="H129" s="322">
        <v>-0.14438082399268393</v>
      </c>
      <c r="I129" s="323">
        <v>6.3333311486219115</v>
      </c>
      <c r="J129" s="323">
        <v>6.5152628463374995E-2</v>
      </c>
      <c r="K129" s="315">
        <v>1.0394188400002228E-2</v>
      </c>
      <c r="L129" s="316">
        <v>6257.4331430113316</v>
      </c>
      <c r="M129" s="316">
        <v>-2222.1606467044357</v>
      </c>
      <c r="N129" s="315">
        <v>-0.26205979930306561</v>
      </c>
      <c r="O129" s="314">
        <v>2903.3404543399811</v>
      </c>
      <c r="P129" s="314">
        <v>-1110.2933666706085</v>
      </c>
      <c r="Q129" s="315">
        <v>-0.27663045912620116</v>
      </c>
    </row>
    <row r="130" spans="1:17">
      <c r="A130" s="329"/>
      <c r="B130" s="329"/>
      <c r="C130" s="163" t="s">
        <v>299</v>
      </c>
      <c r="D130" s="314">
        <v>70.217938780784607</v>
      </c>
      <c r="E130" s="314">
        <v>11.046199917793274</v>
      </c>
      <c r="F130" s="319">
        <v>0.18668033304497098</v>
      </c>
      <c r="G130" s="324">
        <v>4.5122029237141002E-2</v>
      </c>
      <c r="H130" s="324">
        <v>1.1036188426159929E-2</v>
      </c>
      <c r="I130" s="325">
        <v>4.8380429686827746</v>
      </c>
      <c r="J130" s="325">
        <v>0.65762708534035763</v>
      </c>
      <c r="K130" s="319">
        <v>0.15731140242787456</v>
      </c>
      <c r="L130" s="320">
        <v>339.7174049937725</v>
      </c>
      <c r="M130" s="320">
        <v>92.354928005933772</v>
      </c>
      <c r="N130" s="319">
        <v>0.37335868046985271</v>
      </c>
      <c r="O130" s="314">
        <v>194.87168121337891</v>
      </c>
      <c r="P130" s="314">
        <v>29.684725761413574</v>
      </c>
      <c r="Q130" s="319">
        <v>0.1797038130534804</v>
      </c>
    </row>
    <row r="131" spans="1:17">
      <c r="A131" s="329"/>
      <c r="B131" s="329"/>
      <c r="C131" s="163" t="s">
        <v>224</v>
      </c>
      <c r="D131" s="314">
        <v>484.36506123278127</v>
      </c>
      <c r="E131" s="314">
        <v>5.9524289147614127</v>
      </c>
      <c r="F131" s="315">
        <v>1.244203959648916E-2</v>
      </c>
      <c r="G131" s="322">
        <v>0.31125286264278662</v>
      </c>
      <c r="H131" s="322">
        <v>3.5663584036109752E-2</v>
      </c>
      <c r="I131" s="323">
        <v>4.0767738571145413</v>
      </c>
      <c r="J131" s="323">
        <v>-0.28360160919873678</v>
      </c>
      <c r="K131" s="315">
        <v>-6.504063959393927E-2</v>
      </c>
      <c r="L131" s="316">
        <v>1974.6468189334869</v>
      </c>
      <c r="M131" s="316">
        <v>-111.41188580036169</v>
      </c>
      <c r="N131" s="315">
        <v>-5.3407838210658726E-2</v>
      </c>
      <c r="O131" s="314">
        <v>1423.1387596130371</v>
      </c>
      <c r="P131" s="314">
        <v>-8.634638786315918</v>
      </c>
      <c r="Q131" s="315">
        <v>-6.0307299995718509E-3</v>
      </c>
    </row>
    <row r="132" spans="1:17">
      <c r="A132" s="329"/>
      <c r="B132" s="329"/>
      <c r="C132" s="163" t="s">
        <v>300</v>
      </c>
      <c r="D132" s="314">
        <v>189.49562048912048</v>
      </c>
      <c r="E132" s="314">
        <v>82.891913503408432</v>
      </c>
      <c r="F132" s="319">
        <v>0.77757064784359065</v>
      </c>
      <c r="G132" s="324">
        <v>0.12176983654724034</v>
      </c>
      <c r="H132" s="324">
        <v>6.0360842050914715E-2</v>
      </c>
      <c r="I132" s="325">
        <v>3.1381195917466456</v>
      </c>
      <c r="J132" s="325">
        <v>1.5745099966761877E-3</v>
      </c>
      <c r="K132" s="319">
        <v>5.0198863897652727E-4</v>
      </c>
      <c r="L132" s="320">
        <v>594.6599192070961</v>
      </c>
      <c r="M132" s="320">
        <v>260.29258636474611</v>
      </c>
      <c r="N132" s="319">
        <v>0.77846296811378646</v>
      </c>
      <c r="O132" s="314">
        <v>513.38314247131348</v>
      </c>
      <c r="P132" s="314">
        <v>209.00037503242493</v>
      </c>
      <c r="Q132" s="319">
        <v>0.68663668706010528</v>
      </c>
    </row>
    <row r="133" spans="1:17">
      <c r="A133" s="329"/>
      <c r="B133" s="329" t="s">
        <v>312</v>
      </c>
      <c r="C133" s="163" t="s">
        <v>213</v>
      </c>
      <c r="D133" s="314">
        <v>450734.88894334546</v>
      </c>
      <c r="E133" s="314">
        <v>-85920.886610138405</v>
      </c>
      <c r="F133" s="315">
        <v>-0.16010428010678404</v>
      </c>
      <c r="G133" s="322">
        <v>23.613216775440932</v>
      </c>
      <c r="H133" s="322">
        <v>-3.199011896990811E-2</v>
      </c>
      <c r="I133" s="323">
        <v>6.1759951757720701</v>
      </c>
      <c r="J133" s="323">
        <v>0.64749988481826204</v>
      </c>
      <c r="K133" s="315">
        <v>0.11712045515852318</v>
      </c>
      <c r="L133" s="316">
        <v>2783736.4996662615</v>
      </c>
      <c r="M133" s="316">
        <v>-183162.42834433774</v>
      </c>
      <c r="N133" s="315">
        <v>-6.1735311107195018E-2</v>
      </c>
      <c r="O133" s="314">
        <v>1240869.469516875</v>
      </c>
      <c r="P133" s="314">
        <v>-222391.56912871869</v>
      </c>
      <c r="Q133" s="315">
        <v>-0.15198352396136108</v>
      </c>
    </row>
    <row r="134" spans="1:17">
      <c r="A134" s="329"/>
      <c r="B134" s="329"/>
      <c r="C134" s="163" t="s">
        <v>295</v>
      </c>
      <c r="D134" s="314">
        <v>347523.17186294706</v>
      </c>
      <c r="E134" s="314">
        <v>-46771.648056812759</v>
      </c>
      <c r="F134" s="319">
        <v>-0.11862100563819461</v>
      </c>
      <c r="G134" s="324">
        <v>18.206134455058887</v>
      </c>
      <c r="H134" s="324">
        <v>0.83339196517950143</v>
      </c>
      <c r="I134" s="325">
        <v>5.5274458544588452</v>
      </c>
      <c r="J134" s="325">
        <v>0.53004501822444361</v>
      </c>
      <c r="K134" s="319">
        <v>0.10606413925840669</v>
      </c>
      <c r="L134" s="320">
        <v>1920915.5156422355</v>
      </c>
      <c r="M134" s="320">
        <v>-49533.747147665126</v>
      </c>
      <c r="N134" s="319">
        <v>-2.5138301240769715E-2</v>
      </c>
      <c r="O134" s="314">
        <v>787745.38715237507</v>
      </c>
      <c r="P134" s="314">
        <v>-124453.0646028911</v>
      </c>
      <c r="Q134" s="319">
        <v>-0.13643200595595906</v>
      </c>
    </row>
    <row r="135" spans="1:17">
      <c r="A135" s="329"/>
      <c r="B135" s="329"/>
      <c r="C135" s="163" t="s">
        <v>215</v>
      </c>
      <c r="D135" s="314">
        <v>80075.361855424882</v>
      </c>
      <c r="E135" s="314">
        <v>-2657.336331915998</v>
      </c>
      <c r="F135" s="315">
        <v>-3.2119541488888646E-2</v>
      </c>
      <c r="G135" s="322">
        <v>4.1950089159876152</v>
      </c>
      <c r="H135" s="322">
        <v>0.54978258155573556</v>
      </c>
      <c r="I135" s="323">
        <v>5.6372909118361454</v>
      </c>
      <c r="J135" s="323">
        <v>9.3051479456677022E-2</v>
      </c>
      <c r="K135" s="315">
        <v>1.6783452553155939E-2</v>
      </c>
      <c r="L135" s="316">
        <v>451408.10964957741</v>
      </c>
      <c r="M135" s="316">
        <v>-7281.7779878272559</v>
      </c>
      <c r="N135" s="315">
        <v>-1.5875165736340621E-2</v>
      </c>
      <c r="O135" s="314">
        <v>172002.20249989926</v>
      </c>
      <c r="P135" s="314">
        <v>-6186.838580819167</v>
      </c>
      <c r="Q135" s="315">
        <v>-3.4720645800077971E-2</v>
      </c>
    </row>
    <row r="136" spans="1:17">
      <c r="A136" s="329"/>
      <c r="B136" s="329"/>
      <c r="C136" s="163" t="s">
        <v>296</v>
      </c>
      <c r="D136" s="314">
        <v>11561.410190923052</v>
      </c>
      <c r="E136" s="314">
        <v>7292.4775136267717</v>
      </c>
      <c r="F136" s="319">
        <v>1.7082671629868493</v>
      </c>
      <c r="G136" s="324">
        <v>0.60568216875346559</v>
      </c>
      <c r="H136" s="324">
        <v>0.41759177455454599</v>
      </c>
      <c r="I136" s="325">
        <v>8.5366406776117145</v>
      </c>
      <c r="J136" s="325">
        <v>1.6565173476014898</v>
      </c>
      <c r="K136" s="319">
        <v>0.24076855430424793</v>
      </c>
      <c r="L136" s="320">
        <v>98695.604526388342</v>
      </c>
      <c r="M136" s="320">
        <v>69324.821219079196</v>
      </c>
      <c r="N136" s="319">
        <v>2.3603327324888599</v>
      </c>
      <c r="O136" s="314">
        <v>40340.983885883164</v>
      </c>
      <c r="P136" s="314">
        <v>26173.983283876252</v>
      </c>
      <c r="Q136" s="319">
        <v>1.8475317407813492</v>
      </c>
    </row>
    <row r="137" spans="1:17">
      <c r="A137" s="329"/>
      <c r="B137" s="329"/>
      <c r="C137" s="163" t="s">
        <v>217</v>
      </c>
      <c r="D137" s="314">
        <v>67255.31383050188</v>
      </c>
      <c r="E137" s="314">
        <v>-49938.745793975235</v>
      </c>
      <c r="F137" s="315">
        <v>-0.42612011183837378</v>
      </c>
      <c r="G137" s="322">
        <v>3.5233889005196746</v>
      </c>
      <c r="H137" s="322">
        <v>-1.6402148709271342</v>
      </c>
      <c r="I137" s="323">
        <v>6.2231710906780702</v>
      </c>
      <c r="J137" s="323">
        <v>0.77080017895886943</v>
      </c>
      <c r="K137" s="315">
        <v>0.14136972547156124</v>
      </c>
      <c r="L137" s="316">
        <v>418541.32472446031</v>
      </c>
      <c r="M137" s="316">
        <v>-220444.15699832438</v>
      </c>
      <c r="N137" s="315">
        <v>-0.34499086959531444</v>
      </c>
      <c r="O137" s="314">
        <v>147221.27191951999</v>
      </c>
      <c r="P137" s="314">
        <v>-67325.118269534665</v>
      </c>
      <c r="Q137" s="315">
        <v>-0.31380214885092639</v>
      </c>
    </row>
    <row r="138" spans="1:17">
      <c r="A138" s="329"/>
      <c r="B138" s="329"/>
      <c r="C138" s="163" t="s">
        <v>218</v>
      </c>
      <c r="D138" s="314">
        <v>244529.21508713218</v>
      </c>
      <c r="E138" s="314">
        <v>-42852.072183324199</v>
      </c>
      <c r="F138" s="319">
        <v>-0.1491122563696913</v>
      </c>
      <c r="G138" s="324">
        <v>12.810460218238497</v>
      </c>
      <c r="H138" s="324">
        <v>0.14835854219897726</v>
      </c>
      <c r="I138" s="325">
        <v>6.3361439676695959</v>
      </c>
      <c r="J138" s="325">
        <v>0.68217622967990188</v>
      </c>
      <c r="K138" s="319">
        <v>0.12065442558086725</v>
      </c>
      <c r="L138" s="320">
        <v>1549372.3110933136</v>
      </c>
      <c r="M138" s="320">
        <v>-75472.215635795146</v>
      </c>
      <c r="N138" s="319">
        <v>-4.6448884428176275E-2</v>
      </c>
      <c r="O138" s="314">
        <v>718624.32916939037</v>
      </c>
      <c r="P138" s="314">
        <v>-131148.95354776469</v>
      </c>
      <c r="Q138" s="319">
        <v>-0.15433405146419188</v>
      </c>
    </row>
    <row r="139" spans="1:17">
      <c r="A139" s="329"/>
      <c r="B139" s="329"/>
      <c r="C139" s="163" t="s">
        <v>297</v>
      </c>
      <c r="D139" s="314">
        <v>1.3731555615425111</v>
      </c>
      <c r="E139" s="314">
        <v>-66.327548184382891</v>
      </c>
      <c r="F139" s="315">
        <v>-0.97971726310710383</v>
      </c>
      <c r="G139" s="322">
        <v>7.193723125609034E-5</v>
      </c>
      <c r="H139" s="322">
        <v>-2.9109751306180126E-3</v>
      </c>
      <c r="I139" s="323">
        <v>6.8539178515157841</v>
      </c>
      <c r="J139" s="323">
        <v>-3.3119469586752386</v>
      </c>
      <c r="K139" s="315">
        <v>-0.32579097012534491</v>
      </c>
      <c r="L139" s="316">
        <v>9.4114954161643976</v>
      </c>
      <c r="M139" s="316">
        <v>-678.82470641970633</v>
      </c>
      <c r="N139" s="315">
        <v>-0.98632519563623766</v>
      </c>
      <c r="O139" s="314">
        <v>4.0128450393676758</v>
      </c>
      <c r="P139" s="314">
        <v>-235.57757318019867</v>
      </c>
      <c r="Q139" s="315">
        <v>-0.98325122903834072</v>
      </c>
    </row>
    <row r="140" spans="1:17">
      <c r="A140" s="329"/>
      <c r="B140" s="329"/>
      <c r="C140" s="163" t="s">
        <v>220</v>
      </c>
      <c r="D140" s="314">
        <v>272555.54055226652</v>
      </c>
      <c r="E140" s="314">
        <v>-59081.017559171771</v>
      </c>
      <c r="F140" s="319">
        <v>-0.17814989365351888</v>
      </c>
      <c r="G140" s="324">
        <v>14.278710657379587</v>
      </c>
      <c r="H140" s="324">
        <v>-0.333290903970898</v>
      </c>
      <c r="I140" s="325">
        <v>6.6435010068872398</v>
      </c>
      <c r="J140" s="325">
        <v>0.76758512888809705</v>
      </c>
      <c r="K140" s="319">
        <v>0.13063242306822709</v>
      </c>
      <c r="L140" s="320">
        <v>1810723.0080916786</v>
      </c>
      <c r="M140" s="320">
        <v>-137945.50944030704</v>
      </c>
      <c r="N140" s="319">
        <v>-7.078962286259792E-2</v>
      </c>
      <c r="O140" s="314">
        <v>817211.21623474371</v>
      </c>
      <c r="P140" s="314">
        <v>-175913.33546718024</v>
      </c>
      <c r="Q140" s="319">
        <v>-0.17713119181850495</v>
      </c>
    </row>
    <row r="141" spans="1:17">
      <c r="A141" s="329"/>
      <c r="B141" s="329"/>
      <c r="C141" s="163" t="s">
        <v>298</v>
      </c>
      <c r="D141" s="314">
        <v>770.16584627330303</v>
      </c>
      <c r="E141" s="314">
        <v>272.49164946377277</v>
      </c>
      <c r="F141" s="315">
        <v>0.54753019387111346</v>
      </c>
      <c r="G141" s="322">
        <v>4.0347648977708268E-2</v>
      </c>
      <c r="H141" s="322">
        <v>1.8419981587127276E-2</v>
      </c>
      <c r="I141" s="323">
        <v>2.5175260710194407</v>
      </c>
      <c r="J141" s="323">
        <v>-0.74121495326311848</v>
      </c>
      <c r="K141" s="315">
        <v>-0.22745439043481633</v>
      </c>
      <c r="L141" s="316">
        <v>1938.912597001791</v>
      </c>
      <c r="M141" s="316">
        <v>317.12127513170253</v>
      </c>
      <c r="N141" s="315">
        <v>0.19553765694468619</v>
      </c>
      <c r="O141" s="314">
        <v>2053.7755900621414</v>
      </c>
      <c r="P141" s="314">
        <v>726.64439857006073</v>
      </c>
      <c r="Q141" s="315">
        <v>0.54753019387111346</v>
      </c>
    </row>
    <row r="142" spans="1:17">
      <c r="A142" s="329"/>
      <c r="B142" s="329"/>
      <c r="C142" s="163" t="s">
        <v>222</v>
      </c>
      <c r="D142" s="314">
        <v>13255.133294575844</v>
      </c>
      <c r="E142" s="314">
        <v>-5141.6490536552919</v>
      </c>
      <c r="F142" s="319">
        <v>-0.27948632300635251</v>
      </c>
      <c r="G142" s="324">
        <v>0.69441337591136776</v>
      </c>
      <c r="H142" s="324">
        <v>-0.11615411377368112</v>
      </c>
      <c r="I142" s="325">
        <v>6.460910959105723</v>
      </c>
      <c r="J142" s="325">
        <v>0.87914905264553944</v>
      </c>
      <c r="K142" s="319">
        <v>0.15750386121415097</v>
      </c>
      <c r="L142" s="320">
        <v>85640.235967332221</v>
      </c>
      <c r="M142" s="320">
        <v>-17046.222945463465</v>
      </c>
      <c r="N142" s="319">
        <v>-0.16600263682224753</v>
      </c>
      <c r="O142" s="314">
        <v>38787.642905772183</v>
      </c>
      <c r="P142" s="314">
        <v>-15188.456723174961</v>
      </c>
      <c r="Q142" s="319">
        <v>-0.28139226115977928</v>
      </c>
    </row>
    <row r="143" spans="1:17">
      <c r="A143" s="329"/>
      <c r="B143" s="329"/>
      <c r="C143" s="163" t="s">
        <v>299</v>
      </c>
      <c r="D143" s="314">
        <v>836.61565232416615</v>
      </c>
      <c r="E143" s="314">
        <v>23.278624919941649</v>
      </c>
      <c r="F143" s="315">
        <v>2.8621130153431814E-2</v>
      </c>
      <c r="G143" s="322">
        <v>4.3828838726838744E-2</v>
      </c>
      <c r="H143" s="322">
        <v>7.992976775994344E-3</v>
      </c>
      <c r="I143" s="323">
        <v>4.5266702951757258</v>
      </c>
      <c r="J143" s="323">
        <v>1.2692342697930847E-2</v>
      </c>
      <c r="K143" s="315">
        <v>2.8117865952277895E-3</v>
      </c>
      <c r="L143" s="316">
        <v>3787.0832218548658</v>
      </c>
      <c r="M143" s="316">
        <v>115.6978122183682</v>
      </c>
      <c r="N143" s="315">
        <v>3.1513393258765329E-2</v>
      </c>
      <c r="O143" s="314">
        <v>2452.2579436339438</v>
      </c>
      <c r="P143" s="314">
        <v>217.41483401693404</v>
      </c>
      <c r="Q143" s="315">
        <v>9.728415971633593E-2</v>
      </c>
    </row>
    <row r="144" spans="1:17">
      <c r="A144" s="329"/>
      <c r="B144" s="329"/>
      <c r="C144" s="163" t="s">
        <v>224</v>
      </c>
      <c r="D144" s="314">
        <v>6275.2069540715211</v>
      </c>
      <c r="E144" s="314">
        <v>278.40339901663083</v>
      </c>
      <c r="F144" s="319">
        <v>4.6425299154906625E-2</v>
      </c>
      <c r="G144" s="324">
        <v>0.32874717656007818</v>
      </c>
      <c r="H144" s="324">
        <v>6.4526297509313602E-2</v>
      </c>
      <c r="I144" s="325">
        <v>4.1591027077182332</v>
      </c>
      <c r="J144" s="325">
        <v>7.4397198211471505E-2</v>
      </c>
      <c r="K144" s="319">
        <v>1.8213601455066744E-2</v>
      </c>
      <c r="L144" s="320">
        <v>26099.230234171151</v>
      </c>
      <c r="M144" s="320">
        <v>1604.0537134087062</v>
      </c>
      <c r="N144" s="319">
        <v>6.5484472506213157E-2</v>
      </c>
      <c r="O144" s="314">
        <v>18574.795562744141</v>
      </c>
      <c r="P144" s="314">
        <v>718.46821105480194</v>
      </c>
      <c r="Q144" s="319">
        <v>4.0236057331623103E-2</v>
      </c>
    </row>
    <row r="145" spans="1:17">
      <c r="A145" s="329"/>
      <c r="B145" s="329"/>
      <c r="C145" s="163" t="s">
        <v>300</v>
      </c>
      <c r="D145" s="314">
        <v>2680.8887195885181</v>
      </c>
      <c r="E145" s="314">
        <v>-988.61911994033335</v>
      </c>
      <c r="F145" s="315">
        <v>-0.26941463628737405</v>
      </c>
      <c r="G145" s="322">
        <v>0.14044709659569957</v>
      </c>
      <c r="H145" s="322">
        <v>-2.1232467882732031E-2</v>
      </c>
      <c r="I145" s="323">
        <v>2.9451372757672551</v>
      </c>
      <c r="J145" s="323">
        <v>0.43678472191292794</v>
      </c>
      <c r="K145" s="315">
        <v>0.17413210963577103</v>
      </c>
      <c r="L145" s="316">
        <v>7895.5853002440927</v>
      </c>
      <c r="M145" s="316">
        <v>-1308.8340604265759</v>
      </c>
      <c r="N145" s="315">
        <v>-0.14219626563507742</v>
      </c>
      <c r="O145" s="314">
        <v>7388.9401705265045</v>
      </c>
      <c r="P145" s="314">
        <v>-2431.6828648672235</v>
      </c>
      <c r="Q145" s="315">
        <v>-0.24760983657588612</v>
      </c>
    </row>
    <row r="146" spans="1:17">
      <c r="A146" s="329"/>
      <c r="B146" s="329" t="s">
        <v>313</v>
      </c>
      <c r="C146" s="163" t="s">
        <v>213</v>
      </c>
      <c r="D146" s="314">
        <v>131942.813667818</v>
      </c>
      <c r="E146" s="314">
        <v>-25158.45534799702</v>
      </c>
      <c r="F146" s="319">
        <v>-0.16014164306632289</v>
      </c>
      <c r="G146" s="324">
        <v>23.286049134445889</v>
      </c>
      <c r="H146" s="324">
        <v>6.459261625039403E-3</v>
      </c>
      <c r="I146" s="325">
        <v>6.1944078893780556</v>
      </c>
      <c r="J146" s="325">
        <v>0.40007960744332927</v>
      </c>
      <c r="K146" s="319">
        <v>6.9046762277981025E-2</v>
      </c>
      <c r="L146" s="320">
        <v>817307.60593067063</v>
      </c>
      <c r="M146" s="320">
        <v>-92988.72025550215</v>
      </c>
      <c r="N146" s="319">
        <v>-0.10215214274794755</v>
      </c>
      <c r="O146" s="314">
        <v>365569.2040059705</v>
      </c>
      <c r="P146" s="314">
        <v>-63874.851610569982</v>
      </c>
      <c r="Q146" s="319">
        <v>-0.14873846959848283</v>
      </c>
    </row>
    <row r="147" spans="1:17">
      <c r="A147" s="329"/>
      <c r="B147" s="329"/>
      <c r="C147" s="163" t="s">
        <v>295</v>
      </c>
      <c r="D147" s="314">
        <v>103172.17179881295</v>
      </c>
      <c r="E147" s="314">
        <v>-21934.756946556896</v>
      </c>
      <c r="F147" s="315">
        <v>-0.17532807468402259</v>
      </c>
      <c r="G147" s="322">
        <v>18.208435874826542</v>
      </c>
      <c r="H147" s="322">
        <v>-0.33016670735402442</v>
      </c>
      <c r="I147" s="323">
        <v>5.5847531282433316</v>
      </c>
      <c r="J147" s="323">
        <v>0.64542537155679547</v>
      </c>
      <c r="K147" s="315">
        <v>0.13067069110428259</v>
      </c>
      <c r="L147" s="316">
        <v>576191.10920107912</v>
      </c>
      <c r="M147" s="316">
        <v>-41753.016504730913</v>
      </c>
      <c r="N147" s="315">
        <v>-6.7567624268684498E-2</v>
      </c>
      <c r="O147" s="314">
        <v>231288.44518115171</v>
      </c>
      <c r="P147" s="314">
        <v>-57496.594948140235</v>
      </c>
      <c r="Q147" s="315">
        <v>-0.19909824595622555</v>
      </c>
    </row>
    <row r="148" spans="1:17">
      <c r="A148" s="329"/>
      <c r="B148" s="329"/>
      <c r="C148" s="163" t="s">
        <v>215</v>
      </c>
      <c r="D148" s="314">
        <v>24900.274530347244</v>
      </c>
      <c r="E148" s="314">
        <v>65.500041363437049</v>
      </c>
      <c r="F148" s="319">
        <v>2.6374324998397515E-3</v>
      </c>
      <c r="G148" s="324">
        <v>4.3945479109961019</v>
      </c>
      <c r="H148" s="324">
        <v>0.71447983573862794</v>
      </c>
      <c r="I148" s="325">
        <v>5.4963850166760588</v>
      </c>
      <c r="J148" s="325">
        <v>-9.1371770904174809E-2</v>
      </c>
      <c r="K148" s="319">
        <v>-1.6352138143747513E-2</v>
      </c>
      <c r="L148" s="320">
        <v>136861.49583972109</v>
      </c>
      <c r="M148" s="320">
        <v>-1909.1838791226037</v>
      </c>
      <c r="N148" s="319">
        <v>-1.3757833304489863E-2</v>
      </c>
      <c r="O148" s="314">
        <v>52636.055365945402</v>
      </c>
      <c r="P148" s="314">
        <v>-271.20915553420491</v>
      </c>
      <c r="Q148" s="319">
        <v>-5.12612318907733E-3</v>
      </c>
    </row>
    <row r="149" spans="1:17">
      <c r="A149" s="329"/>
      <c r="B149" s="329"/>
      <c r="C149" s="163" t="s">
        <v>296</v>
      </c>
      <c r="D149" s="314">
        <v>4751.93742138368</v>
      </c>
      <c r="E149" s="314">
        <v>3582.6075681038033</v>
      </c>
      <c r="F149" s="315">
        <v>3.0638126257145282</v>
      </c>
      <c r="G149" s="322">
        <v>0.83865005756764388</v>
      </c>
      <c r="H149" s="322">
        <v>0.66537634958976</v>
      </c>
      <c r="I149" s="323">
        <v>8.6902584244600209</v>
      </c>
      <c r="J149" s="323">
        <v>1.7072186972963994</v>
      </c>
      <c r="K149" s="315">
        <v>0.24448073675643248</v>
      </c>
      <c r="L149" s="316">
        <v>41295.564208686352</v>
      </c>
      <c r="M149" s="316">
        <v>33130.087389074564</v>
      </c>
      <c r="N149" s="315">
        <v>4.0573365304893088</v>
      </c>
      <c r="O149" s="314">
        <v>16677.885680794716</v>
      </c>
      <c r="P149" s="314">
        <v>12783.426701664925</v>
      </c>
      <c r="Q149" s="315">
        <v>3.2824653617282045</v>
      </c>
    </row>
    <row r="150" spans="1:17">
      <c r="A150" s="329"/>
      <c r="B150" s="329"/>
      <c r="C150" s="163" t="s">
        <v>217</v>
      </c>
      <c r="D150" s="314">
        <v>15683.410924739739</v>
      </c>
      <c r="E150" s="314">
        <v>-20698.587658587738</v>
      </c>
      <c r="F150" s="319">
        <v>-0.56892387621809026</v>
      </c>
      <c r="G150" s="324">
        <v>2.767901238703625</v>
      </c>
      <c r="H150" s="324">
        <v>-2.6232583049417642</v>
      </c>
      <c r="I150" s="325">
        <v>6.5101271147689177</v>
      </c>
      <c r="J150" s="325">
        <v>1.048099327355664</v>
      </c>
      <c r="K150" s="319">
        <v>0.19188831843201412</v>
      </c>
      <c r="L150" s="320">
        <v>102100.99871321124</v>
      </c>
      <c r="M150" s="320">
        <v>-96618.488510553056</v>
      </c>
      <c r="N150" s="319">
        <v>-0.48620540370938881</v>
      </c>
      <c r="O150" s="314">
        <v>38314.858642563151</v>
      </c>
      <c r="P150" s="314">
        <v>-24916.545754540457</v>
      </c>
      <c r="Q150" s="319">
        <v>-0.39405333460665298</v>
      </c>
    </row>
    <row r="151" spans="1:17">
      <c r="A151" s="329"/>
      <c r="B151" s="329"/>
      <c r="C151" s="163" t="s">
        <v>218</v>
      </c>
      <c r="D151" s="314">
        <v>75268.213515102165</v>
      </c>
      <c r="E151" s="314">
        <v>-7220.0867700881354</v>
      </c>
      <c r="F151" s="315">
        <v>-8.752861612041736E-2</v>
      </c>
      <c r="G151" s="322">
        <v>13.283780066925553</v>
      </c>
      <c r="H151" s="322">
        <v>1.0604936989967886</v>
      </c>
      <c r="I151" s="323">
        <v>6.3364301148029751</v>
      </c>
      <c r="J151" s="323">
        <v>0.36711856922758823</v>
      </c>
      <c r="K151" s="315">
        <v>6.1500989925665099E-2</v>
      </c>
      <c r="L151" s="316">
        <v>476931.77480451367</v>
      </c>
      <c r="M151" s="316">
        <v>-15466.588462762244</v>
      </c>
      <c r="N151" s="315">
        <v>-3.1410722732981372E-2</v>
      </c>
      <c r="O151" s="314">
        <v>220273.39556320314</v>
      </c>
      <c r="P151" s="314">
        <v>-23882.233548526827</v>
      </c>
      <c r="Q151" s="315">
        <v>-9.7815617175870603E-2</v>
      </c>
    </row>
    <row r="152" spans="1:17">
      <c r="A152" s="329"/>
      <c r="B152" s="329"/>
      <c r="C152" s="163" t="s">
        <v>297</v>
      </c>
      <c r="D152" s="314">
        <v>0.33514972081184385</v>
      </c>
      <c r="E152" s="314">
        <v>-5.141830433464051</v>
      </c>
      <c r="F152" s="319">
        <v>-0.93880757071025878</v>
      </c>
      <c r="G152" s="324">
        <v>5.9149207518559661E-5</v>
      </c>
      <c r="H152" s="324">
        <v>-7.5244100134402175E-4</v>
      </c>
      <c r="I152" s="325">
        <v>1.8714156353757925</v>
      </c>
      <c r="J152" s="325">
        <v>-3.5643755108339494</v>
      </c>
      <c r="K152" s="319">
        <v>-0.65572341080825192</v>
      </c>
      <c r="L152" s="320">
        <v>0.62720442771911622</v>
      </c>
      <c r="M152" s="320">
        <v>-29.144515802860258</v>
      </c>
      <c r="N152" s="319">
        <v>-0.97893287915977056</v>
      </c>
      <c r="O152" s="314">
        <v>1.011620044708252</v>
      </c>
      <c r="P152" s="314">
        <v>-18.458625793457031</v>
      </c>
      <c r="Q152" s="319">
        <v>-0.94804276981827884</v>
      </c>
    </row>
    <row r="153" spans="1:17">
      <c r="A153" s="329"/>
      <c r="B153" s="329"/>
      <c r="C153" s="163" t="s">
        <v>220</v>
      </c>
      <c r="D153" s="314">
        <v>78138.064715025248</v>
      </c>
      <c r="E153" s="314">
        <v>-17396.653610713984</v>
      </c>
      <c r="F153" s="315">
        <v>-0.18209771186426293</v>
      </c>
      <c r="G153" s="322">
        <v>13.790268402229692</v>
      </c>
      <c r="H153" s="322">
        <v>-0.36626308329755375</v>
      </c>
      <c r="I153" s="323">
        <v>6.603762727238597</v>
      </c>
      <c r="J153" s="323">
        <v>0.36966557911094178</v>
      </c>
      <c r="K153" s="315">
        <v>5.9297372230069735E-2</v>
      </c>
      <c r="L153" s="316">
        <v>516005.23934364115</v>
      </c>
      <c r="M153" s="316">
        <v>-79567.475718028669</v>
      </c>
      <c r="N153" s="315">
        <v>-0.13359825543685239</v>
      </c>
      <c r="O153" s="314">
        <v>234137.26275106438</v>
      </c>
      <c r="P153" s="314">
        <v>-52504.528563906904</v>
      </c>
      <c r="Q153" s="315">
        <v>-0.18317122678811767</v>
      </c>
    </row>
    <row r="154" spans="1:17">
      <c r="A154" s="329"/>
      <c r="B154" s="329"/>
      <c r="C154" s="163" t="s">
        <v>298</v>
      </c>
      <c r="D154" s="314">
        <v>264.53593678772449</v>
      </c>
      <c r="E154" s="314">
        <v>165.28984451293945</v>
      </c>
      <c r="F154" s="319">
        <v>1.665454434773084</v>
      </c>
      <c r="G154" s="324">
        <v>4.6686868732193035E-2</v>
      </c>
      <c r="H154" s="324">
        <v>3.1980378204706936E-2</v>
      </c>
      <c r="I154" s="325">
        <v>2.4376840856889515</v>
      </c>
      <c r="J154" s="325">
        <v>-0.88057692256191</v>
      </c>
      <c r="K154" s="319">
        <v>-0.26537301326579016</v>
      </c>
      <c r="L154" s="320">
        <v>644.85504320025439</v>
      </c>
      <c r="M154" s="320">
        <v>315.53060498356814</v>
      </c>
      <c r="N154" s="319">
        <v>0.95811475969468696</v>
      </c>
      <c r="O154" s="314">
        <v>705.42916476726532</v>
      </c>
      <c r="P154" s="314">
        <v>440.77291870117188</v>
      </c>
      <c r="Q154" s="319">
        <v>1.665454434773084</v>
      </c>
    </row>
    <row r="155" spans="1:17">
      <c r="A155" s="329"/>
      <c r="B155" s="329"/>
      <c r="C155" s="163" t="s">
        <v>222</v>
      </c>
      <c r="D155" s="314">
        <v>3655.4522598587691</v>
      </c>
      <c r="E155" s="314">
        <v>-1601.7375831526833</v>
      </c>
      <c r="F155" s="315">
        <v>-0.30467562157412353</v>
      </c>
      <c r="G155" s="322">
        <v>0.64513586276851032</v>
      </c>
      <c r="H155" s="322">
        <v>-0.1338853647210384</v>
      </c>
      <c r="I155" s="323">
        <v>6.482577063329436</v>
      </c>
      <c r="J155" s="323">
        <v>0.31317754140692511</v>
      </c>
      <c r="K155" s="315">
        <v>5.0763050811358804E-2</v>
      </c>
      <c r="L155" s="316">
        <v>23696.750975856208</v>
      </c>
      <c r="M155" s="316">
        <v>-8736.9535282745273</v>
      </c>
      <c r="N155" s="315">
        <v>-0.26937883482171437</v>
      </c>
      <c r="O155" s="314">
        <v>10696.745914096609</v>
      </c>
      <c r="P155" s="314">
        <v>-4820.9855468259011</v>
      </c>
      <c r="Q155" s="315">
        <v>-0.31067592315064457</v>
      </c>
    </row>
    <row r="156" spans="1:17">
      <c r="A156" s="329"/>
      <c r="B156" s="329"/>
      <c r="C156" s="163" t="s">
        <v>299</v>
      </c>
      <c r="D156" s="314">
        <v>233.1929894273635</v>
      </c>
      <c r="E156" s="314">
        <v>19.521250564372167</v>
      </c>
      <c r="F156" s="319">
        <v>9.1360938363914415E-2</v>
      </c>
      <c r="G156" s="324">
        <v>4.1155279766012499E-2</v>
      </c>
      <c r="H156" s="324">
        <v>9.4929610635316533E-3</v>
      </c>
      <c r="I156" s="325">
        <v>4.6890324455716863</v>
      </c>
      <c r="J156" s="325">
        <v>0.1563203417550012</v>
      </c>
      <c r="K156" s="319">
        <v>3.4487154307323999E-2</v>
      </c>
      <c r="L156" s="320">
        <v>1093.4494935047626</v>
      </c>
      <c r="M156" s="320">
        <v>124.93701651692379</v>
      </c>
      <c r="N156" s="319">
        <v>0.12899887145025657</v>
      </c>
      <c r="O156" s="314">
        <v>702.61239660717547</v>
      </c>
      <c r="P156" s="314">
        <v>125.42544115521014</v>
      </c>
      <c r="Q156" s="319">
        <v>0.21730470512278979</v>
      </c>
    </row>
    <row r="157" spans="1:17">
      <c r="A157" s="329"/>
      <c r="B157" s="329"/>
      <c r="C157" s="163" t="s">
        <v>224</v>
      </c>
      <c r="D157" s="314">
        <v>1877.6988327594397</v>
      </c>
      <c r="E157" s="314">
        <v>-42.376615959251239</v>
      </c>
      <c r="F157" s="315">
        <v>-2.2070286866867704E-2</v>
      </c>
      <c r="G157" s="322">
        <v>0.33138740992297572</v>
      </c>
      <c r="H157" s="322">
        <v>4.6866672114397712E-2</v>
      </c>
      <c r="I157" s="323">
        <v>4.0409236195832259</v>
      </c>
      <c r="J157" s="323">
        <v>-0.1898799984203734</v>
      </c>
      <c r="K157" s="315">
        <v>-4.4880362116635555E-2</v>
      </c>
      <c r="L157" s="316">
        <v>7587.6375637614728</v>
      </c>
      <c r="M157" s="316">
        <v>-535.82459151744843</v>
      </c>
      <c r="N157" s="315">
        <v>-6.5960126516900197E-2</v>
      </c>
      <c r="O157" s="314">
        <v>5536.7058938741684</v>
      </c>
      <c r="P157" s="314">
        <v>-190.45765149593353</v>
      </c>
      <c r="Q157" s="315">
        <v>-3.3255144538329354E-2</v>
      </c>
    </row>
    <row r="158" spans="1:17">
      <c r="A158" s="329"/>
      <c r="B158" s="329"/>
      <c r="C158" s="163" t="s">
        <v>300</v>
      </c>
      <c r="D158" s="314">
        <v>843.22206847369671</v>
      </c>
      <c r="E158" s="314">
        <v>96.820590636022303</v>
      </c>
      <c r="F158" s="319">
        <v>0.12971650446956726</v>
      </c>
      <c r="G158" s="324">
        <v>0.14881682428845172</v>
      </c>
      <c r="H158" s="324">
        <v>3.8213514758346973E-2</v>
      </c>
      <c r="I158" s="325">
        <v>3.0255268371578157</v>
      </c>
      <c r="J158" s="325">
        <v>0.12841382520566791</v>
      </c>
      <c r="K158" s="319">
        <v>4.4324755256661331E-2</v>
      </c>
      <c r="L158" s="320">
        <v>2551.1909978508947</v>
      </c>
      <c r="M158" s="320">
        <v>388.78156426705573</v>
      </c>
      <c r="N158" s="319">
        <v>0.17979091203959188</v>
      </c>
      <c r="O158" s="314">
        <v>2278.5655442476273</v>
      </c>
      <c r="P158" s="314">
        <v>173.46944013975826</v>
      </c>
      <c r="Q158" s="319">
        <v>8.2404522910498615E-2</v>
      </c>
    </row>
    <row r="159" spans="1:17">
      <c r="A159" s="329" t="s">
        <v>107</v>
      </c>
      <c r="B159" s="329" t="s">
        <v>311</v>
      </c>
      <c r="C159" s="163" t="s">
        <v>213</v>
      </c>
      <c r="D159" s="314">
        <v>200986.30083879907</v>
      </c>
      <c r="E159" s="314">
        <v>-14320.447121818317</v>
      </c>
      <c r="F159" s="315">
        <v>-6.6511836054658754E-2</v>
      </c>
      <c r="G159" s="322">
        <v>25.32076538773287</v>
      </c>
      <c r="H159" s="322">
        <v>-0.78766439336239458</v>
      </c>
      <c r="I159" s="323">
        <v>5.4411138830028003</v>
      </c>
      <c r="J159" s="323">
        <v>2.313500951562375E-2</v>
      </c>
      <c r="K159" s="315">
        <v>4.2700442463581168E-3</v>
      </c>
      <c r="L159" s="316">
        <v>1093589.3517873669</v>
      </c>
      <c r="M159" s="316">
        <v>-72938.059982486302</v>
      </c>
      <c r="N159" s="315">
        <v>-6.2525800291160588E-2</v>
      </c>
      <c r="O159" s="314">
        <v>527056.55005455017</v>
      </c>
      <c r="P159" s="314">
        <v>-50389.37566818879</v>
      </c>
      <c r="Q159" s="315">
        <v>-8.7262500995432229E-2</v>
      </c>
    </row>
    <row r="160" spans="1:17">
      <c r="A160" s="329"/>
      <c r="B160" s="329"/>
      <c r="C160" s="163" t="s">
        <v>295</v>
      </c>
      <c r="D160" s="314">
        <v>222736.87420395514</v>
      </c>
      <c r="E160" s="314">
        <v>3140.3107811879308</v>
      </c>
      <c r="F160" s="319">
        <v>1.4300363959440503E-2</v>
      </c>
      <c r="G160" s="324">
        <v>28.060957942794175</v>
      </c>
      <c r="H160" s="324">
        <v>1.4323384935707111</v>
      </c>
      <c r="I160" s="325">
        <v>6.467228689630149</v>
      </c>
      <c r="J160" s="325">
        <v>0.25194671300248395</v>
      </c>
      <c r="K160" s="319">
        <v>4.0536650460899458E-2</v>
      </c>
      <c r="L160" s="320">
        <v>1440490.3030903602</v>
      </c>
      <c r="M160" s="320">
        <v>75635.740319461329</v>
      </c>
      <c r="N160" s="319">
        <v>5.5416703275627588E-2</v>
      </c>
      <c r="O160" s="314">
        <v>497623.27098155022</v>
      </c>
      <c r="P160" s="314">
        <v>-19759.858131331101</v>
      </c>
      <c r="Q160" s="319">
        <v>-3.8191925904526247E-2</v>
      </c>
    </row>
    <row r="161" spans="1:17">
      <c r="A161" s="329"/>
      <c r="B161" s="329"/>
      <c r="C161" s="163" t="s">
        <v>215</v>
      </c>
      <c r="D161" s="314">
        <v>39173.630522719039</v>
      </c>
      <c r="E161" s="314">
        <v>1920.0082022503921</v>
      </c>
      <c r="F161" s="315">
        <v>5.1538832539123634E-2</v>
      </c>
      <c r="G161" s="322">
        <v>4.9351936112653663</v>
      </c>
      <c r="H161" s="322">
        <v>0.41776166053381214</v>
      </c>
      <c r="I161" s="323">
        <v>5.1347847695255258</v>
      </c>
      <c r="J161" s="323">
        <v>0.15264971376118464</v>
      </c>
      <c r="K161" s="315">
        <v>3.0639417047630731E-2</v>
      </c>
      <c r="L161" s="316">
        <v>201148.16137507797</v>
      </c>
      <c r="M161" s="316">
        <v>15545.5836580662</v>
      </c>
      <c r="N161" s="315">
        <v>8.3757369371068494E-2</v>
      </c>
      <c r="O161" s="314">
        <v>85275.807690262794</v>
      </c>
      <c r="P161" s="314">
        <v>3389.0571907781414</v>
      </c>
      <c r="Q161" s="315">
        <v>4.1387125146692322E-2</v>
      </c>
    </row>
    <row r="162" spans="1:17">
      <c r="A162" s="329"/>
      <c r="B162" s="329"/>
      <c r="C162" s="163" t="s">
        <v>296</v>
      </c>
      <c r="D162" s="314">
        <v>2238.5700796434276</v>
      </c>
      <c r="E162" s="314">
        <v>1050.5966713985574</v>
      </c>
      <c r="F162" s="319">
        <v>0.88436042768897061</v>
      </c>
      <c r="G162" s="324">
        <v>0.28202075242984703</v>
      </c>
      <c r="H162" s="324">
        <v>0.13796525670222176</v>
      </c>
      <c r="I162" s="325">
        <v>5.8062866489754672</v>
      </c>
      <c r="J162" s="325">
        <v>-4.4687754069983043E-3</v>
      </c>
      <c r="K162" s="319">
        <v>-7.6905240035519495E-4</v>
      </c>
      <c r="L162" s="320">
        <v>12997.779566229581</v>
      </c>
      <c r="M162" s="320">
        <v>6094.7566402485772</v>
      </c>
      <c r="N162" s="319">
        <v>0.88291125577892204</v>
      </c>
      <c r="O162" s="314">
        <v>4350.1826447248459</v>
      </c>
      <c r="P162" s="314">
        <v>1777.2048274453737</v>
      </c>
      <c r="Q162" s="319">
        <v>0.69071906314547793</v>
      </c>
    </row>
    <row r="163" spans="1:17">
      <c r="A163" s="329"/>
      <c r="B163" s="329"/>
      <c r="C163" s="163" t="s">
        <v>217</v>
      </c>
      <c r="D163" s="314">
        <v>7139.0100279667849</v>
      </c>
      <c r="E163" s="314">
        <v>-1301.946056561249</v>
      </c>
      <c r="F163" s="315">
        <v>-0.15424153893510581</v>
      </c>
      <c r="G163" s="322">
        <v>0.8993906413741195</v>
      </c>
      <c r="H163" s="322">
        <v>-0.12417276899571994</v>
      </c>
      <c r="I163" s="323">
        <v>4.098150953838501</v>
      </c>
      <c r="J163" s="323">
        <v>-0.56206520572701546</v>
      </c>
      <c r="K163" s="315">
        <v>-0.12060925641256481</v>
      </c>
      <c r="L163" s="316">
        <v>29256.740755574705</v>
      </c>
      <c r="M163" s="316">
        <v>-10079.939191725709</v>
      </c>
      <c r="N163" s="315">
        <v>-0.25624783802877782</v>
      </c>
      <c r="O163" s="314">
        <v>8631.9927612543106</v>
      </c>
      <c r="P163" s="314">
        <v>-2610.073036530619</v>
      </c>
      <c r="Q163" s="315">
        <v>-0.23217023307628146</v>
      </c>
    </row>
    <row r="164" spans="1:17">
      <c r="A164" s="329"/>
      <c r="B164" s="329"/>
      <c r="C164" s="163" t="s">
        <v>218</v>
      </c>
      <c r="D164" s="314">
        <v>88529.51318777226</v>
      </c>
      <c r="E164" s="314">
        <v>-14328.114412855299</v>
      </c>
      <c r="F164" s="319">
        <v>-0.1393004558542616</v>
      </c>
      <c r="G164" s="324">
        <v>11.153173245950162</v>
      </c>
      <c r="H164" s="324">
        <v>-1.319502009691325</v>
      </c>
      <c r="I164" s="325">
        <v>5.4758283287308407</v>
      </c>
      <c r="J164" s="325">
        <v>0.14069898462228814</v>
      </c>
      <c r="K164" s="319">
        <v>2.6372178732209827E-2</v>
      </c>
      <c r="L164" s="320">
        <v>484772.41624235391</v>
      </c>
      <c r="M164" s="320">
        <v>-63986.331035143987</v>
      </c>
      <c r="N164" s="319">
        <v>-0.1166019336413187</v>
      </c>
      <c r="O164" s="314">
        <v>236996.3139667511</v>
      </c>
      <c r="P164" s="314">
        <v>-36590.865301524405</v>
      </c>
      <c r="Q164" s="319">
        <v>-0.1337448099702214</v>
      </c>
    </row>
    <row r="165" spans="1:17">
      <c r="A165" s="329"/>
      <c r="B165" s="329"/>
      <c r="C165" s="163" t="s">
        <v>297</v>
      </c>
      <c r="D165" s="314">
        <v>16.388747246813772</v>
      </c>
      <c r="E165" s="314">
        <v>-17.405350873124604</v>
      </c>
      <c r="F165" s="315">
        <v>-0.51504114154345548</v>
      </c>
      <c r="G165" s="322">
        <v>2.0646960628836857E-3</v>
      </c>
      <c r="H165" s="322">
        <v>-2.0332286242758712E-3</v>
      </c>
      <c r="I165" s="323">
        <v>9.9417588053694264</v>
      </c>
      <c r="J165" s="323">
        <v>8.4130230422398373</v>
      </c>
      <c r="K165" s="315">
        <v>5.5032552028591981</v>
      </c>
      <c r="L165" s="316">
        <v>162.93297224998474</v>
      </c>
      <c r="M165" s="316">
        <v>111.27072587132454</v>
      </c>
      <c r="N165" s="315">
        <v>2.1538112194301804</v>
      </c>
      <c r="O165" s="314">
        <v>58.260743856430054</v>
      </c>
      <c r="P165" s="314">
        <v>34.798354983329773</v>
      </c>
      <c r="Q165" s="315">
        <v>1.4831548130730294</v>
      </c>
    </row>
    <row r="166" spans="1:17">
      <c r="A166" s="329"/>
      <c r="B166" s="329"/>
      <c r="C166" s="163" t="s">
        <v>220</v>
      </c>
      <c r="D166" s="314">
        <v>54039.024735763727</v>
      </c>
      <c r="E166" s="314">
        <v>-15635.093742211189</v>
      </c>
      <c r="F166" s="319">
        <v>-0.22440317988599581</v>
      </c>
      <c r="G166" s="324">
        <v>6.8079737843108932</v>
      </c>
      <c r="H166" s="324">
        <v>-1.6408177518218041</v>
      </c>
      <c r="I166" s="325">
        <v>6.5583059282472504</v>
      </c>
      <c r="J166" s="325">
        <v>0.20053654501688101</v>
      </c>
      <c r="K166" s="319">
        <v>3.1541965889141578E-2</v>
      </c>
      <c r="L166" s="320">
        <v>354404.45628125907</v>
      </c>
      <c r="M166" s="320">
        <v>-88567.520981575188</v>
      </c>
      <c r="N166" s="319">
        <v>-0.19993933144223316</v>
      </c>
      <c r="O166" s="314">
        <v>159525.99884414673</v>
      </c>
      <c r="P166" s="314">
        <v>-46147.583125580422</v>
      </c>
      <c r="Q166" s="319">
        <v>-0.22437292472677814</v>
      </c>
    </row>
    <row r="167" spans="1:17">
      <c r="A167" s="329"/>
      <c r="B167" s="329"/>
      <c r="C167" s="163" t="s">
        <v>298</v>
      </c>
      <c r="D167" s="314">
        <v>980.29059957258698</v>
      </c>
      <c r="E167" s="314">
        <v>47.491885294997701</v>
      </c>
      <c r="F167" s="315">
        <v>5.0913326281520482E-2</v>
      </c>
      <c r="G167" s="322">
        <v>0.12349950310039139</v>
      </c>
      <c r="H167" s="322">
        <v>1.0386886044529045E-2</v>
      </c>
      <c r="I167" s="323">
        <v>5.030766733922384</v>
      </c>
      <c r="J167" s="323">
        <v>0.24434287965734924</v>
      </c>
      <c r="K167" s="315">
        <v>5.1049152163911024E-2</v>
      </c>
      <c r="L167" s="316">
        <v>4931.6133379065986</v>
      </c>
      <c r="M167" s="316">
        <v>466.84332066059051</v>
      </c>
      <c r="N167" s="315">
        <v>0.10456156058594754</v>
      </c>
      <c r="O167" s="314">
        <v>2636.8046058416367</v>
      </c>
      <c r="P167" s="314">
        <v>148.59346568584442</v>
      </c>
      <c r="Q167" s="315">
        <v>5.9718993813579931E-2</v>
      </c>
    </row>
    <row r="168" spans="1:17">
      <c r="A168" s="329"/>
      <c r="B168" s="329"/>
      <c r="C168" s="163" t="s">
        <v>222</v>
      </c>
      <c r="D168" s="314">
        <v>5093.879606078518</v>
      </c>
      <c r="E168" s="314">
        <v>-2371.0646742631079</v>
      </c>
      <c r="F168" s="319">
        <v>-0.31762657365134389</v>
      </c>
      <c r="G168" s="324">
        <v>0.64173990904146427</v>
      </c>
      <c r="H168" s="324">
        <v>-0.26347079805043627</v>
      </c>
      <c r="I168" s="325">
        <v>5.890131537178199</v>
      </c>
      <c r="J168" s="325">
        <v>-0.81548919565971101</v>
      </c>
      <c r="K168" s="319">
        <v>-0.12161278249248446</v>
      </c>
      <c r="L168" s="320">
        <v>30003.620914351941</v>
      </c>
      <c r="M168" s="320">
        <v>-20053.464221386635</v>
      </c>
      <c r="N168" s="319">
        <v>-0.40061190472853436</v>
      </c>
      <c r="O168" s="314">
        <v>14772.058617711067</v>
      </c>
      <c r="P168" s="314">
        <v>-7226.8906464839019</v>
      </c>
      <c r="Q168" s="319">
        <v>-0.32851071929359094</v>
      </c>
    </row>
    <row r="169" spans="1:17">
      <c r="A169" s="329"/>
      <c r="B169" s="329"/>
      <c r="C169" s="163" t="s">
        <v>299</v>
      </c>
      <c r="D169" s="314">
        <v>1.5489934310317039</v>
      </c>
      <c r="E169" s="314">
        <v>-7.2166719362139702</v>
      </c>
      <c r="F169" s="315">
        <v>-0.82328855071062046</v>
      </c>
      <c r="G169" s="322">
        <v>1.9514613230157854E-4</v>
      </c>
      <c r="H169" s="322">
        <v>-8.6779202868524563E-4</v>
      </c>
      <c r="I169" s="323">
        <v>7.525454399922956</v>
      </c>
      <c r="J169" s="323">
        <v>1.6228094518053622</v>
      </c>
      <c r="K169" s="315">
        <v>0.27492919971798246</v>
      </c>
      <c r="L169" s="316">
        <v>11.656879431009292</v>
      </c>
      <c r="M169" s="316">
        <v>-40.083730965852737</v>
      </c>
      <c r="N169" s="315">
        <v>-0.77470541337648657</v>
      </c>
      <c r="O169" s="314">
        <v>5.5380409955978394</v>
      </c>
      <c r="P169" s="314">
        <v>-26.859995722770691</v>
      </c>
      <c r="Q169" s="315">
        <v>-0.82906245079789143</v>
      </c>
    </row>
    <row r="170" spans="1:17">
      <c r="A170" s="329"/>
      <c r="B170" s="329"/>
      <c r="C170" s="163" t="s">
        <v>224</v>
      </c>
      <c r="D170" s="314">
        <v>638.53212228149175</v>
      </c>
      <c r="E170" s="314">
        <v>354.0797702952504</v>
      </c>
      <c r="F170" s="319">
        <v>1.2447770877014117</v>
      </c>
      <c r="G170" s="324">
        <v>8.0443900869584348E-2</v>
      </c>
      <c r="H170" s="324">
        <v>4.5950768033549846E-2</v>
      </c>
      <c r="I170" s="325">
        <v>3.8801283273304938</v>
      </c>
      <c r="J170" s="325">
        <v>-0.99463806072565886</v>
      </c>
      <c r="K170" s="319">
        <v>-0.20403809773585432</v>
      </c>
      <c r="L170" s="320">
        <v>2477.586575574875</v>
      </c>
      <c r="M170" s="320">
        <v>1090.9478111088279</v>
      </c>
      <c r="N170" s="319">
        <v>0.78675704088578469</v>
      </c>
      <c r="O170" s="314">
        <v>1003.1982176303864</v>
      </c>
      <c r="P170" s="314">
        <v>244.51687633991241</v>
      </c>
      <c r="Q170" s="319">
        <v>0.32229193342754819</v>
      </c>
    </row>
    <row r="171" spans="1:17">
      <c r="A171" s="329"/>
      <c r="B171" s="329"/>
      <c r="C171" s="163" t="s">
        <v>300</v>
      </c>
      <c r="D171" s="314">
        <v>1205.3646209312678</v>
      </c>
      <c r="E171" s="314">
        <v>-1264.5872994544839</v>
      </c>
      <c r="F171" s="315">
        <v>-0.51198862982603455</v>
      </c>
      <c r="G171" s="322">
        <v>0.15185490078626479</v>
      </c>
      <c r="H171" s="322">
        <v>-0.14765529518710196</v>
      </c>
      <c r="I171" s="323">
        <v>3.8077130092189044</v>
      </c>
      <c r="J171" s="323">
        <v>0.49677474951549305</v>
      </c>
      <c r="K171" s="315">
        <v>0.15004047510085355</v>
      </c>
      <c r="L171" s="316">
        <v>4589.682547972202</v>
      </c>
      <c r="M171" s="316">
        <v>-3588.1757648608973</v>
      </c>
      <c r="N171" s="315">
        <v>-0.43876717199051429</v>
      </c>
      <c r="O171" s="314">
        <v>2997.4613494873047</v>
      </c>
      <c r="P171" s="314">
        <v>-2849.4946896118417</v>
      </c>
      <c r="Q171" s="315">
        <v>-0.48734669297271982</v>
      </c>
    </row>
    <row r="172" spans="1:17">
      <c r="A172" s="329"/>
      <c r="B172" s="329" t="s">
        <v>312</v>
      </c>
      <c r="C172" s="163" t="s">
        <v>213</v>
      </c>
      <c r="D172" s="314">
        <v>2669430.7844339497</v>
      </c>
      <c r="E172" s="314">
        <v>-140102.76694867807</v>
      </c>
      <c r="F172" s="319">
        <v>-4.9866913630460363E-2</v>
      </c>
      <c r="G172" s="324">
        <v>25.377666352641359</v>
      </c>
      <c r="H172" s="324">
        <v>-1.4323599905668232</v>
      </c>
      <c r="I172" s="325">
        <v>5.394258562146466</v>
      </c>
      <c r="J172" s="325">
        <v>0.20092589390399684</v>
      </c>
      <c r="K172" s="319">
        <v>3.8689201470314113E-2</v>
      </c>
      <c r="L172" s="320">
        <v>14399599.864990192</v>
      </c>
      <c r="M172" s="320">
        <v>-191242.50992849097</v>
      </c>
      <c r="N172" s="319">
        <v>-1.3107023228297796E-2</v>
      </c>
      <c r="O172" s="314">
        <v>6940632.8649698403</v>
      </c>
      <c r="P172" s="314">
        <v>-402541.69391616806</v>
      </c>
      <c r="Q172" s="319">
        <v>-5.4818483571121235E-2</v>
      </c>
    </row>
    <row r="173" spans="1:17">
      <c r="A173" s="329"/>
      <c r="B173" s="329"/>
      <c r="C173" s="163" t="s">
        <v>295</v>
      </c>
      <c r="D173" s="314">
        <v>2908918.2006551288</v>
      </c>
      <c r="E173" s="314">
        <v>216922.25834295154</v>
      </c>
      <c r="F173" s="315">
        <v>8.0580455168381582E-2</v>
      </c>
      <c r="G173" s="322">
        <v>27.654418302891305</v>
      </c>
      <c r="H173" s="322">
        <v>1.9659967876253717</v>
      </c>
      <c r="I173" s="323">
        <v>6.254302311447085</v>
      </c>
      <c r="J173" s="323">
        <v>0.2519164201255979</v>
      </c>
      <c r="K173" s="315">
        <v>4.1969380957300614E-2</v>
      </c>
      <c r="L173" s="316">
        <v>18193253.826167867</v>
      </c>
      <c r="M173" s="316">
        <v>2034855.3625385612</v>
      </c>
      <c r="N173" s="315">
        <v>0.12593174794635659</v>
      </c>
      <c r="O173" s="314">
        <v>6660033.235948097</v>
      </c>
      <c r="P173" s="314">
        <v>382475.04837405123</v>
      </c>
      <c r="Q173" s="315">
        <v>6.0927360120871812E-2</v>
      </c>
    </row>
    <row r="174" spans="1:17">
      <c r="A174" s="329"/>
      <c r="B174" s="329"/>
      <c r="C174" s="163" t="s">
        <v>215</v>
      </c>
      <c r="D174" s="314">
        <v>477234.83655707951</v>
      </c>
      <c r="E174" s="314">
        <v>111483.26239680959</v>
      </c>
      <c r="F174" s="319">
        <v>0.30480596741863469</v>
      </c>
      <c r="G174" s="324">
        <v>4.5369621586090476</v>
      </c>
      <c r="H174" s="324">
        <v>1.0467709368380667</v>
      </c>
      <c r="I174" s="325">
        <v>5.290572380440433</v>
      </c>
      <c r="J174" s="325">
        <v>0.44793574855852558</v>
      </c>
      <c r="K174" s="319">
        <v>9.2498319120105504E-2</v>
      </c>
      <c r="L174" s="320">
        <v>2524845.445272889</v>
      </c>
      <c r="M174" s="320">
        <v>753643.47407589387</v>
      </c>
      <c r="N174" s="319">
        <v>0.42549832618274158</v>
      </c>
      <c r="O174" s="314">
        <v>1023109.2892781281</v>
      </c>
      <c r="P174" s="314">
        <v>258966.62573958503</v>
      </c>
      <c r="Q174" s="319">
        <v>0.33889826873476597</v>
      </c>
    </row>
    <row r="175" spans="1:17">
      <c r="A175" s="329"/>
      <c r="B175" s="329"/>
      <c r="C175" s="163" t="s">
        <v>296</v>
      </c>
      <c r="D175" s="314">
        <v>19778.58117638819</v>
      </c>
      <c r="E175" s="314">
        <v>-3270.1413372016395</v>
      </c>
      <c r="F175" s="315">
        <v>-0.14187950483040965</v>
      </c>
      <c r="G175" s="322">
        <v>0.18803043590787352</v>
      </c>
      <c r="H175" s="322">
        <v>-3.1912428793827469E-2</v>
      </c>
      <c r="I175" s="323">
        <v>5.9814673532984299</v>
      </c>
      <c r="J175" s="323">
        <v>0.236627759523798</v>
      </c>
      <c r="K175" s="315">
        <v>4.1189619946955275E-2</v>
      </c>
      <c r="L175" s="316">
        <v>118304.93760112881</v>
      </c>
      <c r="M175" s="316">
        <v>-14106.276080866795</v>
      </c>
      <c r="N175" s="315">
        <v>-0.10653384776568114</v>
      </c>
      <c r="O175" s="314">
        <v>42273.574640035629</v>
      </c>
      <c r="P175" s="314">
        <v>-9532.6154118601116</v>
      </c>
      <c r="Q175" s="315">
        <v>-0.18400533608649891</v>
      </c>
    </row>
    <row r="176" spans="1:17">
      <c r="A176" s="329"/>
      <c r="B176" s="329"/>
      <c r="C176" s="163" t="s">
        <v>217</v>
      </c>
      <c r="D176" s="314">
        <v>89513.284629217771</v>
      </c>
      <c r="E176" s="314">
        <v>-10667.429200210667</v>
      </c>
      <c r="F176" s="319">
        <v>-0.10648186454703691</v>
      </c>
      <c r="G176" s="324">
        <v>0.85098227108780711</v>
      </c>
      <c r="H176" s="324">
        <v>-0.10499406011728463</v>
      </c>
      <c r="I176" s="325">
        <v>4.7921662870708177</v>
      </c>
      <c r="J176" s="325">
        <v>0.40881652528090306</v>
      </c>
      <c r="K176" s="319">
        <v>9.3265777886263238E-2</v>
      </c>
      <c r="L176" s="320">
        <v>428962.54484511184</v>
      </c>
      <c r="M176" s="320">
        <v>-10164.563255056913</v>
      </c>
      <c r="N176" s="319">
        <v>-2.3147200588532757E-2</v>
      </c>
      <c r="O176" s="314">
        <v>131426.15738528839</v>
      </c>
      <c r="P176" s="314">
        <v>-3231.1262468756177</v>
      </c>
      <c r="Q176" s="319">
        <v>-2.3995183622609748E-2</v>
      </c>
    </row>
    <row r="177" spans="1:17">
      <c r="A177" s="329"/>
      <c r="B177" s="329"/>
      <c r="C177" s="163" t="s">
        <v>218</v>
      </c>
      <c r="D177" s="314">
        <v>1209110.6063075208</v>
      </c>
      <c r="E177" s="314">
        <v>-122870.75338797644</v>
      </c>
      <c r="F177" s="315">
        <v>-9.2246601270805917E-2</v>
      </c>
      <c r="G177" s="322">
        <v>11.494737278538864</v>
      </c>
      <c r="H177" s="322">
        <v>-1.2157197026652575</v>
      </c>
      <c r="I177" s="323">
        <v>5.3565051575651124</v>
      </c>
      <c r="J177" s="323">
        <v>0.10777107498736349</v>
      </c>
      <c r="K177" s="315">
        <v>2.0532774816139125E-2</v>
      </c>
      <c r="L177" s="316">
        <v>6476607.1987529155</v>
      </c>
      <c r="M177" s="316">
        <v>-514608.7612390928</v>
      </c>
      <c r="N177" s="315">
        <v>-7.3607905146114386E-2</v>
      </c>
      <c r="O177" s="314">
        <v>3228672.8047923422</v>
      </c>
      <c r="P177" s="314">
        <v>-316105.49072991544</v>
      </c>
      <c r="Q177" s="315">
        <v>-8.9174967903978081E-2</v>
      </c>
    </row>
    <row r="178" spans="1:17">
      <c r="A178" s="329"/>
      <c r="B178" s="329"/>
      <c r="C178" s="163" t="s">
        <v>297</v>
      </c>
      <c r="D178" s="314">
        <v>407.37317852648493</v>
      </c>
      <c r="E178" s="314">
        <v>87.839252920174545</v>
      </c>
      <c r="F178" s="319">
        <v>0.27489804956860525</v>
      </c>
      <c r="G178" s="324">
        <v>3.872803395369676E-3</v>
      </c>
      <c r="H178" s="324">
        <v>8.2364494739953047E-4</v>
      </c>
      <c r="I178" s="325">
        <v>7.2100321910072456</v>
      </c>
      <c r="J178" s="325">
        <v>0.13528110749391686</v>
      </c>
      <c r="K178" s="319">
        <v>1.9121677342001427E-2</v>
      </c>
      <c r="L178" s="320">
        <v>2937.1737309288978</v>
      </c>
      <c r="M178" s="320">
        <v>676.5507445263861</v>
      </c>
      <c r="N178" s="319">
        <v>0.29927623871640308</v>
      </c>
      <c r="O178" s="314">
        <v>1207.8791303634644</v>
      </c>
      <c r="P178" s="314">
        <v>194.63700211048126</v>
      </c>
      <c r="Q178" s="319">
        <v>0.19209327828292283</v>
      </c>
    </row>
    <row r="179" spans="1:17">
      <c r="A179" s="329"/>
      <c r="B179" s="329"/>
      <c r="C179" s="163" t="s">
        <v>220</v>
      </c>
      <c r="D179" s="314">
        <v>790640.09905049088</v>
      </c>
      <c r="E179" s="314">
        <v>-159115.79423037113</v>
      </c>
      <c r="F179" s="315">
        <v>-0.16753335815660728</v>
      </c>
      <c r="G179" s="322">
        <v>7.5164341236056265</v>
      </c>
      <c r="H179" s="322">
        <v>-1.5466292115683862</v>
      </c>
      <c r="I179" s="323">
        <v>6.454153609546232</v>
      </c>
      <c r="J179" s="323">
        <v>0.35230931448010416</v>
      </c>
      <c r="K179" s="315">
        <v>5.7738168567325936E-2</v>
      </c>
      <c r="L179" s="316">
        <v>5102912.649138716</v>
      </c>
      <c r="M179" s="316">
        <v>-692349.92998254579</v>
      </c>
      <c r="N179" s="315">
        <v>-0.1194682588631777</v>
      </c>
      <c r="O179" s="314">
        <v>2330913.8396910275</v>
      </c>
      <c r="P179" s="314">
        <v>-471985.92850858392</v>
      </c>
      <c r="Q179" s="315">
        <v>-0.16839201096789663</v>
      </c>
    </row>
    <row r="180" spans="1:17">
      <c r="A180" s="329"/>
      <c r="B180" s="329"/>
      <c r="C180" s="163" t="s">
        <v>298</v>
      </c>
      <c r="D180" s="314">
        <v>10632.198818475605</v>
      </c>
      <c r="E180" s="314">
        <v>-724.94218431857189</v>
      </c>
      <c r="F180" s="319">
        <v>-6.3831397720624905E-2</v>
      </c>
      <c r="G180" s="324">
        <v>0.10107787614633235</v>
      </c>
      <c r="H180" s="324">
        <v>-7.297853810193114E-3</v>
      </c>
      <c r="I180" s="325">
        <v>4.867329268337123</v>
      </c>
      <c r="J180" s="325">
        <v>0.2818107306016886</v>
      </c>
      <c r="K180" s="319">
        <v>6.1456676771142499E-2</v>
      </c>
      <c r="L180" s="320">
        <v>51750.412495945689</v>
      </c>
      <c r="M180" s="320">
        <v>-327.96810804220877</v>
      </c>
      <c r="N180" s="319">
        <v>-6.2975865270490884E-3</v>
      </c>
      <c r="O180" s="314">
        <v>28521.671128988266</v>
      </c>
      <c r="P180" s="314">
        <v>-1765.4703242338037</v>
      </c>
      <c r="Q180" s="319">
        <v>-5.829108458322288E-2</v>
      </c>
    </row>
    <row r="181" spans="1:17">
      <c r="A181" s="329"/>
      <c r="B181" s="329"/>
      <c r="C181" s="163" t="s">
        <v>222</v>
      </c>
      <c r="D181" s="314">
        <v>81659.272342582233</v>
      </c>
      <c r="E181" s="314">
        <v>-10253.887290154118</v>
      </c>
      <c r="F181" s="315">
        <v>-0.11156060058348849</v>
      </c>
      <c r="G181" s="322">
        <v>0.77631597724642265</v>
      </c>
      <c r="H181" s="322">
        <v>-0.10076706375462918</v>
      </c>
      <c r="I181" s="323">
        <v>6.289092331498324</v>
      </c>
      <c r="J181" s="323">
        <v>-0.16835368403181672</v>
      </c>
      <c r="K181" s="315">
        <v>-2.6071249163667268E-2</v>
      </c>
      <c r="L181" s="316">
        <v>513562.70348546712</v>
      </c>
      <c r="M181" s="316">
        <v>-79961.562959732022</v>
      </c>
      <c r="N181" s="315">
        <v>-0.13472332553249527</v>
      </c>
      <c r="O181" s="314">
        <v>239837.86159266805</v>
      </c>
      <c r="P181" s="314">
        <v>-31104.409599559556</v>
      </c>
      <c r="Q181" s="315">
        <v>-0.11480087423306369</v>
      </c>
    </row>
    <row r="182" spans="1:17">
      <c r="A182" s="329"/>
      <c r="B182" s="329"/>
      <c r="C182" s="163" t="s">
        <v>299</v>
      </c>
      <c r="D182" s="314">
        <v>96.701856382191181</v>
      </c>
      <c r="E182" s="314">
        <v>50.267764991414545</v>
      </c>
      <c r="F182" s="319">
        <v>1.082561615524567</v>
      </c>
      <c r="G182" s="324">
        <v>9.1932237436479294E-4</v>
      </c>
      <c r="H182" s="324">
        <v>4.7622419075455703E-4</v>
      </c>
      <c r="I182" s="325">
        <v>5.6645783685673567</v>
      </c>
      <c r="J182" s="325">
        <v>0.31617445847715686</v>
      </c>
      <c r="K182" s="319">
        <v>5.9115665868216864E-2</v>
      </c>
      <c r="L182" s="320">
        <v>547.77524386286734</v>
      </c>
      <c r="M182" s="320">
        <v>299.42696790695186</v>
      </c>
      <c r="N182" s="319">
        <v>1.2056736321378911</v>
      </c>
      <c r="O182" s="314">
        <v>359.48398149013519</v>
      </c>
      <c r="P182" s="314">
        <v>190.31922376155853</v>
      </c>
      <c r="Q182" s="319">
        <v>1.1250524418739984</v>
      </c>
    </row>
    <row r="183" spans="1:17">
      <c r="A183" s="329"/>
      <c r="B183" s="329"/>
      <c r="C183" s="163" t="s">
        <v>224</v>
      </c>
      <c r="D183" s="314">
        <v>7657.2380069984556</v>
      </c>
      <c r="E183" s="314">
        <v>1910.907175348425</v>
      </c>
      <c r="F183" s="315">
        <v>0.33254388432065218</v>
      </c>
      <c r="G183" s="322">
        <v>7.2795605886285322E-2</v>
      </c>
      <c r="H183" s="322">
        <v>1.7961136692097895E-2</v>
      </c>
      <c r="I183" s="323">
        <v>4.2668931467499105</v>
      </c>
      <c r="J183" s="323">
        <v>-0.59687393688334911</v>
      </c>
      <c r="K183" s="315">
        <v>-0.12271844572735607</v>
      </c>
      <c r="L183" s="316">
        <v>32672.616375094651</v>
      </c>
      <c r="M183" s="316">
        <v>4723.8016244482969</v>
      </c>
      <c r="N183" s="315">
        <v>0.16901616997332786</v>
      </c>
      <c r="O183" s="314">
        <v>15703.274077177048</v>
      </c>
      <c r="P183" s="314">
        <v>-6.8399327993392944</v>
      </c>
      <c r="Q183" s="315">
        <v>-4.3538403317733624E-4</v>
      </c>
    </row>
    <row r="184" spans="1:17">
      <c r="A184" s="329"/>
      <c r="B184" s="329"/>
      <c r="C184" s="163" t="s">
        <v>300</v>
      </c>
      <c r="D184" s="314">
        <v>31263.090209225767</v>
      </c>
      <c r="E184" s="314">
        <v>-7979.5942851957734</v>
      </c>
      <c r="F184" s="319">
        <v>-0.20333966414377425</v>
      </c>
      <c r="G184" s="324">
        <v>0.29721102982278547</v>
      </c>
      <c r="H184" s="324">
        <v>-7.7263019279027345E-2</v>
      </c>
      <c r="I184" s="325">
        <v>3.339625581217224</v>
      </c>
      <c r="J184" s="325">
        <v>-7.668231063204356E-3</v>
      </c>
      <c r="K184" s="319">
        <v>-2.290874806110964E-3</v>
      </c>
      <c r="L184" s="320">
        <v>104407.0158106321</v>
      </c>
      <c r="M184" s="320">
        <v>-26949.779174818235</v>
      </c>
      <c r="N184" s="319">
        <v>-0.20516471323621524</v>
      </c>
      <c r="O184" s="314">
        <v>75216.007418143447</v>
      </c>
      <c r="P184" s="314">
        <v>-18085.506661854699</v>
      </c>
      <c r="Q184" s="319">
        <v>-0.19383936949134511</v>
      </c>
    </row>
    <row r="185" spans="1:17">
      <c r="A185" s="329"/>
      <c r="B185" s="329" t="s">
        <v>313</v>
      </c>
      <c r="C185" s="163" t="s">
        <v>213</v>
      </c>
      <c r="D185" s="314">
        <v>767112.87033884076</v>
      </c>
      <c r="E185" s="314">
        <v>-43601.70823967352</v>
      </c>
      <c r="F185" s="315">
        <v>-5.3781823334327621E-2</v>
      </c>
      <c r="G185" s="322">
        <v>25.505280857774949</v>
      </c>
      <c r="H185" s="322">
        <v>-0.91266356460665676</v>
      </c>
      <c r="I185" s="323">
        <v>5.4204367586261819</v>
      </c>
      <c r="J185" s="323">
        <v>7.0792851923458855E-2</v>
      </c>
      <c r="K185" s="315">
        <v>1.3233189565152261E-2</v>
      </c>
      <c r="L185" s="316">
        <v>4158086.8003998925</v>
      </c>
      <c r="M185" s="316">
        <v>-178947.50496772258</v>
      </c>
      <c r="N185" s="315">
        <v>-4.1260338832518104E-2</v>
      </c>
      <c r="O185" s="314">
        <v>1991442.4868761727</v>
      </c>
      <c r="P185" s="314">
        <v>-162263.81434958871</v>
      </c>
      <c r="Q185" s="315">
        <v>-7.5341663000771178E-2</v>
      </c>
    </row>
    <row r="186" spans="1:17">
      <c r="A186" s="329"/>
      <c r="B186" s="329"/>
      <c r="C186" s="163" t="s">
        <v>295</v>
      </c>
      <c r="D186" s="314">
        <v>846694.97276373755</v>
      </c>
      <c r="E186" s="314">
        <v>40684.850513869082</v>
      </c>
      <c r="F186" s="319">
        <v>5.0476848107444128E-2</v>
      </c>
      <c r="G186" s="324">
        <v>28.151258981832026</v>
      </c>
      <c r="H186" s="324">
        <v>1.8866139685292609</v>
      </c>
      <c r="I186" s="325">
        <v>6.3421190342702696</v>
      </c>
      <c r="J186" s="325">
        <v>0.19426460364429055</v>
      </c>
      <c r="K186" s="319">
        <v>3.159876438787286E-2</v>
      </c>
      <c r="L186" s="320">
        <v>5369840.302985847</v>
      </c>
      <c r="M186" s="320">
        <v>414607.4017826058</v>
      </c>
      <c r="N186" s="319">
        <v>8.3670618525706397E-2</v>
      </c>
      <c r="O186" s="314">
        <v>1901670.503035024</v>
      </c>
      <c r="P186" s="314">
        <v>19832.668608816573</v>
      </c>
      <c r="Q186" s="319">
        <v>1.0538989197687041E-2</v>
      </c>
    </row>
    <row r="187" spans="1:17">
      <c r="A187" s="329"/>
      <c r="B187" s="329"/>
      <c r="C187" s="163" t="s">
        <v>215</v>
      </c>
      <c r="D187" s="314">
        <v>148512.76703690621</v>
      </c>
      <c r="E187" s="314">
        <v>16467.497475343029</v>
      </c>
      <c r="F187" s="315">
        <v>0.12471099896286268</v>
      </c>
      <c r="G187" s="322">
        <v>4.9378129095506669</v>
      </c>
      <c r="H187" s="322">
        <v>0.63498589164729946</v>
      </c>
      <c r="I187" s="323">
        <v>5.2393287501897614</v>
      </c>
      <c r="J187" s="323">
        <v>0.31531222733424702</v>
      </c>
      <c r="K187" s="315">
        <v>6.4035574590515898E-2</v>
      </c>
      <c r="L187" s="316">
        <v>778107.21010669705</v>
      </c>
      <c r="M187" s="316">
        <v>127914.12102064968</v>
      </c>
      <c r="N187" s="315">
        <v>0.19673251402972289</v>
      </c>
      <c r="O187" s="314">
        <v>315685.03261053562</v>
      </c>
      <c r="P187" s="314">
        <v>27853.769874557329</v>
      </c>
      <c r="Q187" s="315">
        <v>9.6771176312793444E-2</v>
      </c>
    </row>
    <row r="188" spans="1:17">
      <c r="A188" s="329"/>
      <c r="B188" s="329"/>
      <c r="C188" s="163" t="s">
        <v>296</v>
      </c>
      <c r="D188" s="314">
        <v>6541.9632422431714</v>
      </c>
      <c r="E188" s="314">
        <v>-928.39304619967788</v>
      </c>
      <c r="F188" s="319">
        <v>-0.1242769434753688</v>
      </c>
      <c r="G188" s="324">
        <v>0.217509855858566</v>
      </c>
      <c r="H188" s="324">
        <v>-2.591916646085865E-2</v>
      </c>
      <c r="I188" s="325">
        <v>6.0283180192343</v>
      </c>
      <c r="J188" s="325">
        <v>-0.2513380546587376</v>
      </c>
      <c r="K188" s="319">
        <v>-4.0024175162019976E-2</v>
      </c>
      <c r="L188" s="320">
        <v>39437.034894382952</v>
      </c>
      <c r="M188" s="320">
        <v>-7474.2333464822368</v>
      </c>
      <c r="N188" s="319">
        <v>-0.15932703648313024</v>
      </c>
      <c r="O188" s="314">
        <v>14120.429079055786</v>
      </c>
      <c r="P188" s="314">
        <v>-4426.3238440576933</v>
      </c>
      <c r="Q188" s="319">
        <v>-0.23865761637129945</v>
      </c>
    </row>
    <row r="189" spans="1:17">
      <c r="A189" s="329"/>
      <c r="B189" s="329"/>
      <c r="C189" s="163" t="s">
        <v>217</v>
      </c>
      <c r="D189" s="314">
        <v>23582.928451797106</v>
      </c>
      <c r="E189" s="314">
        <v>-6112.6667448343469</v>
      </c>
      <c r="F189" s="315">
        <v>-0.20584422384393705</v>
      </c>
      <c r="G189" s="322">
        <v>0.78409480125944653</v>
      </c>
      <c r="H189" s="322">
        <v>-0.18356583322632725</v>
      </c>
      <c r="I189" s="323">
        <v>4.6513746395264501</v>
      </c>
      <c r="J189" s="323">
        <v>9.2220616911005138E-3</v>
      </c>
      <c r="K189" s="315">
        <v>1.9865916805778044E-3</v>
      </c>
      <c r="L189" s="316">
        <v>109693.03532645584</v>
      </c>
      <c r="M189" s="316">
        <v>-28158.448465941881</v>
      </c>
      <c r="N189" s="315">
        <v>-0.20426656058594253</v>
      </c>
      <c r="O189" s="314">
        <v>33612.738235592842</v>
      </c>
      <c r="P189" s="314">
        <v>-6424.0035330035316</v>
      </c>
      <c r="Q189" s="315">
        <v>-0.16045270542075751</v>
      </c>
    </row>
    <row r="190" spans="1:17">
      <c r="A190" s="329"/>
      <c r="B190" s="329"/>
      <c r="C190" s="163" t="s">
        <v>218</v>
      </c>
      <c r="D190" s="314">
        <v>337902.76186256832</v>
      </c>
      <c r="E190" s="314">
        <v>-43093.756212552602</v>
      </c>
      <c r="F190" s="319">
        <v>-0.11310800537042132</v>
      </c>
      <c r="G190" s="324">
        <v>11.234728521913427</v>
      </c>
      <c r="H190" s="324">
        <v>-1.1804236235893875</v>
      </c>
      <c r="I190" s="325">
        <v>5.4131199902834242</v>
      </c>
      <c r="J190" s="325">
        <v>0.11331704953896882</v>
      </c>
      <c r="K190" s="319">
        <v>2.1381370365263306E-2</v>
      </c>
      <c r="L190" s="320">
        <v>1829108.1950102481</v>
      </c>
      <c r="M190" s="320">
        <v>-190098.27189767594</v>
      </c>
      <c r="N190" s="319">
        <v>-9.4145039159259203E-2</v>
      </c>
      <c r="O190" s="314">
        <v>903263.84441449319</v>
      </c>
      <c r="P190" s="314">
        <v>-109304.31788901694</v>
      </c>
      <c r="Q190" s="319">
        <v>-0.10794761474660483</v>
      </c>
    </row>
    <row r="191" spans="1:17">
      <c r="A191" s="329"/>
      <c r="B191" s="329"/>
      <c r="C191" s="163" t="s">
        <v>297</v>
      </c>
      <c r="D191" s="314">
        <v>129.65573488134146</v>
      </c>
      <c r="E191" s="314">
        <v>80.699360335433482</v>
      </c>
      <c r="F191" s="315">
        <v>1.6483933110643043</v>
      </c>
      <c r="G191" s="322">
        <v>4.3108466313557369E-3</v>
      </c>
      <c r="H191" s="322">
        <v>2.7155542608364109E-3</v>
      </c>
      <c r="I191" s="323">
        <v>8.5196426549565203</v>
      </c>
      <c r="J191" s="323">
        <v>4.4950270065858442</v>
      </c>
      <c r="K191" s="315">
        <v>1.1168835484714197</v>
      </c>
      <c r="L191" s="316">
        <v>1104.6205293548107</v>
      </c>
      <c r="M191" s="316">
        <v>907.58993826985363</v>
      </c>
      <c r="N191" s="315">
        <v>4.6063402300737772</v>
      </c>
      <c r="O191" s="314">
        <v>431.90141582489014</v>
      </c>
      <c r="P191" s="314">
        <v>354.53829312324524</v>
      </c>
      <c r="Q191" s="315">
        <v>4.5827815726950618</v>
      </c>
    </row>
    <row r="192" spans="1:17">
      <c r="A192" s="329"/>
      <c r="B192" s="329"/>
      <c r="C192" s="163" t="s">
        <v>220</v>
      </c>
      <c r="D192" s="314">
        <v>210163.07092389624</v>
      </c>
      <c r="E192" s="314">
        <v>-50835.885286779929</v>
      </c>
      <c r="F192" s="319">
        <v>-0.1947742857858237</v>
      </c>
      <c r="G192" s="324">
        <v>6.9875872992181325</v>
      </c>
      <c r="H192" s="324">
        <v>-1.5173244189883697</v>
      </c>
      <c r="I192" s="325">
        <v>6.5233073698623123</v>
      </c>
      <c r="J192" s="325">
        <v>0.23574941978684727</v>
      </c>
      <c r="K192" s="319">
        <v>3.749459196380333E-2</v>
      </c>
      <c r="L192" s="320">
        <v>1370958.3094307482</v>
      </c>
      <c r="M192" s="320">
        <v>-270087.75265308702</v>
      </c>
      <c r="N192" s="319">
        <v>-0.16458267619260111</v>
      </c>
      <c r="O192" s="314">
        <v>620750.69795421301</v>
      </c>
      <c r="P192" s="314">
        <v>-150475.50722683023</v>
      </c>
      <c r="Q192" s="319">
        <v>-0.19511202577913767</v>
      </c>
    </row>
    <row r="193" spans="1:17">
      <c r="A193" s="329"/>
      <c r="B193" s="329"/>
      <c r="C193" s="163" t="s">
        <v>298</v>
      </c>
      <c r="D193" s="314">
        <v>3833.7545583041665</v>
      </c>
      <c r="E193" s="314">
        <v>366.92398433793733</v>
      </c>
      <c r="F193" s="315">
        <v>0.10583845287777008</v>
      </c>
      <c r="G193" s="322">
        <v>0.12746623154182246</v>
      </c>
      <c r="H193" s="322">
        <v>1.4496094030000989E-2</v>
      </c>
      <c r="I193" s="323">
        <v>4.9580896914387003</v>
      </c>
      <c r="J193" s="323">
        <v>0.27770073508650217</v>
      </c>
      <c r="K193" s="315">
        <v>5.9332832735964874E-2</v>
      </c>
      <c r="L193" s="316">
        <v>19008.098955034016</v>
      </c>
      <c r="M193" s="316">
        <v>2781.9834230983251</v>
      </c>
      <c r="N193" s="315">
        <v>0.17145098083536503</v>
      </c>
      <c r="O193" s="314">
        <v>10356.048703432083</v>
      </c>
      <c r="P193" s="314">
        <v>1110.1194493770599</v>
      </c>
      <c r="Q193" s="315">
        <v>0.12006575205950126</v>
      </c>
    </row>
    <row r="194" spans="1:17">
      <c r="A194" s="329"/>
      <c r="B194" s="329"/>
      <c r="C194" s="163" t="s">
        <v>222</v>
      </c>
      <c r="D194" s="314">
        <v>18436.726374773374</v>
      </c>
      <c r="E194" s="314">
        <v>-7909.7587613443247</v>
      </c>
      <c r="F194" s="319">
        <v>-0.30022064501124085</v>
      </c>
      <c r="G194" s="324">
        <v>0.61299178056918169</v>
      </c>
      <c r="H194" s="324">
        <v>-0.24553475693486015</v>
      </c>
      <c r="I194" s="325">
        <v>6.2040293521079537</v>
      </c>
      <c r="J194" s="325">
        <v>-0.54490435997394915</v>
      </c>
      <c r="K194" s="319">
        <v>-8.073932612472759E-2</v>
      </c>
      <c r="L194" s="320">
        <v>114381.99158587688</v>
      </c>
      <c r="M194" s="320">
        <v>-63428.690144132619</v>
      </c>
      <c r="N194" s="319">
        <v>-0.35672035856902978</v>
      </c>
      <c r="O194" s="314">
        <v>53985.056692260208</v>
      </c>
      <c r="P194" s="314">
        <v>-24032.808901057077</v>
      </c>
      <c r="Q194" s="319">
        <v>-0.30804237873325818</v>
      </c>
    </row>
    <row r="195" spans="1:17">
      <c r="A195" s="329"/>
      <c r="B195" s="329"/>
      <c r="C195" s="163" t="s">
        <v>299</v>
      </c>
      <c r="D195" s="314">
        <v>7.1130682155489922</v>
      </c>
      <c r="E195" s="314">
        <v>-22.113355713593961</v>
      </c>
      <c r="F195" s="315">
        <v>-0.75662201325779588</v>
      </c>
      <c r="G195" s="322">
        <v>2.3649818639850728E-4</v>
      </c>
      <c r="H195" s="322">
        <v>-7.1587403364821466E-4</v>
      </c>
      <c r="I195" s="323">
        <v>6.1426644041964371</v>
      </c>
      <c r="J195" s="323">
        <v>0.88726927082367979</v>
      </c>
      <c r="K195" s="315">
        <v>0.1688301732422271</v>
      </c>
      <c r="L195" s="316">
        <v>43.693190932273865</v>
      </c>
      <c r="M195" s="316">
        <v>-109.90321515083312</v>
      </c>
      <c r="N195" s="315">
        <v>-0.71553246559276507</v>
      </c>
      <c r="O195" s="314">
        <v>23.805673122406006</v>
      </c>
      <c r="P195" s="314">
        <v>-79.345342040061951</v>
      </c>
      <c r="Q195" s="315">
        <v>-0.76921532875938359</v>
      </c>
    </row>
    <row r="196" spans="1:17">
      <c r="A196" s="329"/>
      <c r="B196" s="329"/>
      <c r="C196" s="163" t="s">
        <v>224</v>
      </c>
      <c r="D196" s="314">
        <v>2623.3120531542663</v>
      </c>
      <c r="E196" s="314">
        <v>1251.2067066543464</v>
      </c>
      <c r="F196" s="319">
        <v>0.91188822333943098</v>
      </c>
      <c r="G196" s="324">
        <v>8.722094659125168E-2</v>
      </c>
      <c r="H196" s="324">
        <v>4.2509523183713871E-2</v>
      </c>
      <c r="I196" s="325">
        <v>3.8860227578990867</v>
      </c>
      <c r="J196" s="325">
        <v>-0.85099744500436492</v>
      </c>
      <c r="K196" s="319">
        <v>-0.1796482616820517</v>
      </c>
      <c r="L196" s="320">
        <v>10194.250339628457</v>
      </c>
      <c r="M196" s="320">
        <v>3694.5595927464956</v>
      </c>
      <c r="N196" s="319">
        <v>0.56842082748611589</v>
      </c>
      <c r="O196" s="314">
        <v>4482.3853701353073</v>
      </c>
      <c r="P196" s="314">
        <v>902.69274055957794</v>
      </c>
      <c r="Q196" s="319">
        <v>0.25217046097797691</v>
      </c>
    </row>
    <row r="197" spans="1:17">
      <c r="A197" s="329"/>
      <c r="B197" s="329"/>
      <c r="C197" s="163" t="s">
        <v>300</v>
      </c>
      <c r="D197" s="314">
        <v>6995.2348463343378</v>
      </c>
      <c r="E197" s="314">
        <v>-2434.908535998954</v>
      </c>
      <c r="F197" s="315">
        <v>-0.25820482650991111</v>
      </c>
      <c r="G197" s="322">
        <v>0.23258041459145867</v>
      </c>
      <c r="H197" s="322">
        <v>-7.4710227950556318E-2</v>
      </c>
      <c r="I197" s="323">
        <v>3.7735709979689256</v>
      </c>
      <c r="J197" s="323">
        <v>0.48813709259274285</v>
      </c>
      <c r="K197" s="315">
        <v>0.14857614143263401</v>
      </c>
      <c r="L197" s="316">
        <v>26397.015340108872</v>
      </c>
      <c r="M197" s="316">
        <v>-4585.0974607677599</v>
      </c>
      <c r="N197" s="315">
        <v>-0.14799176189940233</v>
      </c>
      <c r="O197" s="314">
        <v>17009.906558156013</v>
      </c>
      <c r="P197" s="314">
        <v>-5240.1014664771101</v>
      </c>
      <c r="Q197" s="315">
        <v>-0.235510093330113</v>
      </c>
    </row>
    <row r="198" spans="1:17">
      <c r="A198" s="329" t="s">
        <v>288</v>
      </c>
      <c r="B198" s="329" t="s">
        <v>311</v>
      </c>
      <c r="C198" s="163" t="s">
        <v>213</v>
      </c>
      <c r="D198" s="314">
        <v>10881283.474894101</v>
      </c>
      <c r="E198" s="314">
        <v>573740.40100399964</v>
      </c>
      <c r="F198" s="319">
        <v>5.5662188058891914E-2</v>
      </c>
      <c r="G198" s="324">
        <v>8.0494615955096283</v>
      </c>
      <c r="H198" s="324">
        <v>-0.22997540478953837</v>
      </c>
      <c r="I198" s="325">
        <v>2.5766215422079357</v>
      </c>
      <c r="J198" s="325">
        <v>0.11309745031044383</v>
      </c>
      <c r="K198" s="319">
        <v>4.5908806283819305E-2</v>
      </c>
      <c r="L198" s="320">
        <v>28036949.408283364</v>
      </c>
      <c r="M198" s="320">
        <v>2644068.7174839713</v>
      </c>
      <c r="N198" s="319">
        <v>0.10412637895164045</v>
      </c>
      <c r="O198" s="314">
        <v>10469398.520216763</v>
      </c>
      <c r="P198" s="314">
        <v>478163.12975094654</v>
      </c>
      <c r="Q198" s="319">
        <v>4.7858258870293054E-2</v>
      </c>
    </row>
    <row r="199" spans="1:17">
      <c r="A199" s="329"/>
      <c r="B199" s="329"/>
      <c r="C199" s="163" t="s">
        <v>295</v>
      </c>
      <c r="D199" s="314">
        <v>30535323.544244062</v>
      </c>
      <c r="E199" s="314">
        <v>-1803903.36768898</v>
      </c>
      <c r="F199" s="315">
        <v>-5.5780658350349961E-2</v>
      </c>
      <c r="G199" s="322">
        <v>22.588595797817462</v>
      </c>
      <c r="H199" s="322">
        <v>-3.3875839703723436</v>
      </c>
      <c r="I199" s="323">
        <v>2.2891354533707955</v>
      </c>
      <c r="J199" s="323">
        <v>7.4473095109860665E-2</v>
      </c>
      <c r="K199" s="315">
        <v>3.3627290784108831E-2</v>
      </c>
      <c r="L199" s="316">
        <v>69899491.705277056</v>
      </c>
      <c r="M199" s="316">
        <v>-1720976.8318400681</v>
      </c>
      <c r="N199" s="315">
        <v>-2.4029119984717445E-2</v>
      </c>
      <c r="O199" s="314">
        <v>16233661.183546063</v>
      </c>
      <c r="P199" s="314">
        <v>22017.224401496351</v>
      </c>
      <c r="Q199" s="315">
        <v>1.358111765653292E-3</v>
      </c>
    </row>
    <row r="200" spans="1:17">
      <c r="A200" s="329"/>
      <c r="B200" s="329"/>
      <c r="C200" s="163" t="s">
        <v>215</v>
      </c>
      <c r="D200" s="314">
        <v>18083448.618535694</v>
      </c>
      <c r="E200" s="314">
        <v>2480588.4085683096</v>
      </c>
      <c r="F200" s="319">
        <v>0.15898292846228704</v>
      </c>
      <c r="G200" s="324">
        <v>13.377284536803352</v>
      </c>
      <c r="H200" s="324">
        <v>0.84443386551864386</v>
      </c>
      <c r="I200" s="325">
        <v>2.5148066998274783</v>
      </c>
      <c r="J200" s="325">
        <v>5.9721698522297917E-2</v>
      </c>
      <c r="K200" s="319">
        <v>2.432571519542031E-2</v>
      </c>
      <c r="L200" s="320">
        <v>45476377.741879523</v>
      </c>
      <c r="M200" s="320">
        <v>7170029.6629272029</v>
      </c>
      <c r="N200" s="319">
        <v>0.18717601709641499</v>
      </c>
      <c r="O200" s="314">
        <v>13789103.73333979</v>
      </c>
      <c r="P200" s="314">
        <v>1550609.4009102006</v>
      </c>
      <c r="Q200" s="319">
        <v>0.12669936013300201</v>
      </c>
    </row>
    <row r="201" spans="1:17">
      <c r="A201" s="329"/>
      <c r="B201" s="329"/>
      <c r="C201" s="163" t="s">
        <v>296</v>
      </c>
      <c r="D201" s="314">
        <v>3226348.0135865887</v>
      </c>
      <c r="E201" s="314">
        <v>-374142.34811152425</v>
      </c>
      <c r="F201" s="315">
        <v>-0.10391427570300898</v>
      </c>
      <c r="G201" s="322">
        <v>2.3867004741705591</v>
      </c>
      <c r="H201" s="322">
        <v>-0.50535953529719491</v>
      </c>
      <c r="I201" s="323">
        <v>2.1563217980372906</v>
      </c>
      <c r="J201" s="323">
        <v>0.10700898135301573</v>
      </c>
      <c r="K201" s="315">
        <v>5.2217006833614098E-2</v>
      </c>
      <c r="L201" s="316">
        <v>6957044.5497510741</v>
      </c>
      <c r="M201" s="316">
        <v>-421486.49482506886</v>
      </c>
      <c r="N201" s="315">
        <v>-5.7123361313888871E-2</v>
      </c>
      <c r="O201" s="314">
        <v>1854556.1199243674</v>
      </c>
      <c r="P201" s="314">
        <v>-184362.48836014024</v>
      </c>
      <c r="Q201" s="315">
        <v>-9.0421700803083052E-2</v>
      </c>
    </row>
    <row r="202" spans="1:17">
      <c r="A202" s="329"/>
      <c r="B202" s="329"/>
      <c r="C202" s="163" t="s">
        <v>217</v>
      </c>
      <c r="D202" s="314">
        <v>22449894.208160397</v>
      </c>
      <c r="E202" s="314">
        <v>4408022.4904175214</v>
      </c>
      <c r="F202" s="319">
        <v>0.24432179539789933</v>
      </c>
      <c r="G202" s="324">
        <v>16.607375560868736</v>
      </c>
      <c r="H202" s="324">
        <v>2.1154118422872283</v>
      </c>
      <c r="I202" s="325">
        <v>2.227708561363722</v>
      </c>
      <c r="J202" s="325">
        <v>-1.0693853631414285E-2</v>
      </c>
      <c r="K202" s="319">
        <v>-4.7774491127135074E-3</v>
      </c>
      <c r="L202" s="320">
        <v>50011821.529228747</v>
      </c>
      <c r="M202" s="320">
        <v>9626852.3052006513</v>
      </c>
      <c r="N202" s="319">
        <v>0.23837711134054557</v>
      </c>
      <c r="O202" s="314">
        <v>11623130.97959787</v>
      </c>
      <c r="P202" s="314">
        <v>1896604.8010918517</v>
      </c>
      <c r="Q202" s="319">
        <v>0.19499302898942772</v>
      </c>
    </row>
    <row r="203" spans="1:17">
      <c r="A203" s="329"/>
      <c r="B203" s="329"/>
      <c r="C203" s="163" t="s">
        <v>218</v>
      </c>
      <c r="D203" s="314">
        <v>3564953.6066341875</v>
      </c>
      <c r="E203" s="314">
        <v>287630.74976533977</v>
      </c>
      <c r="F203" s="315">
        <v>8.7763934872178567E-2</v>
      </c>
      <c r="G203" s="322">
        <v>2.6371849619196421</v>
      </c>
      <c r="H203" s="322">
        <v>4.7062103323836091E-3</v>
      </c>
      <c r="I203" s="323">
        <v>2.4120020149805428</v>
      </c>
      <c r="J203" s="323">
        <v>7.3612307895376539E-2</v>
      </c>
      <c r="K203" s="315">
        <v>3.1479914435278311E-2</v>
      </c>
      <c r="L203" s="316">
        <v>8598675.282513814</v>
      </c>
      <c r="M203" s="316">
        <v>935017.24721674901</v>
      </c>
      <c r="N203" s="315">
        <v>0.12200665046773647</v>
      </c>
      <c r="O203" s="314">
        <v>4799847.3035628796</v>
      </c>
      <c r="P203" s="314">
        <v>270438.89085116889</v>
      </c>
      <c r="Q203" s="315">
        <v>5.9707331776968173E-2</v>
      </c>
    </row>
    <row r="204" spans="1:17">
      <c r="A204" s="329"/>
      <c r="B204" s="329"/>
      <c r="C204" s="163" t="s">
        <v>297</v>
      </c>
      <c r="D204" s="314">
        <v>227116.02422369525</v>
      </c>
      <c r="E204" s="314">
        <v>-6190.9311249632447</v>
      </c>
      <c r="F204" s="319">
        <v>-2.6535561769735479E-2</v>
      </c>
      <c r="G204" s="324">
        <v>0.16800974985455577</v>
      </c>
      <c r="H204" s="324">
        <v>-1.9391867067508423E-2</v>
      </c>
      <c r="I204" s="325">
        <v>3.3000011825762274</v>
      </c>
      <c r="J204" s="325">
        <v>0.17159269333377836</v>
      </c>
      <c r="K204" s="319">
        <v>5.4849836242238909E-2</v>
      </c>
      <c r="L204" s="320">
        <v>749483.1485202054</v>
      </c>
      <c r="M204" s="320">
        <v>19603.688808153151</v>
      </c>
      <c r="N204" s="319">
        <v>2.6858803254837561E-2</v>
      </c>
      <c r="O204" s="314">
        <v>460900.79200136638</v>
      </c>
      <c r="P204" s="314">
        <v>23350.167694283416</v>
      </c>
      <c r="Q204" s="319">
        <v>5.3365636790625941E-2</v>
      </c>
    </row>
    <row r="205" spans="1:17">
      <c r="A205" s="329"/>
      <c r="B205" s="329"/>
      <c r="C205" s="163" t="s">
        <v>220</v>
      </c>
      <c r="D205" s="314">
        <v>2073002.4076957148</v>
      </c>
      <c r="E205" s="314">
        <v>-88395.142696509603</v>
      </c>
      <c r="F205" s="315">
        <v>-4.0897216100050045E-2</v>
      </c>
      <c r="G205" s="322">
        <v>1.5335096550554708</v>
      </c>
      <c r="H205" s="322">
        <v>-0.20261259277712318</v>
      </c>
      <c r="I205" s="323">
        <v>2.5652239374781862</v>
      </c>
      <c r="J205" s="323">
        <v>1.1496693399343894E-2</v>
      </c>
      <c r="K205" s="315">
        <v>4.5019269093833384E-3</v>
      </c>
      <c r="L205" s="316">
        <v>5317715.3986709621</v>
      </c>
      <c r="M205" s="316">
        <v>-201904.41105093434</v>
      </c>
      <c r="N205" s="315">
        <v>-3.657940546834642E-2</v>
      </c>
      <c r="O205" s="314">
        <v>2792138.7153344154</v>
      </c>
      <c r="P205" s="314">
        <v>-51488.61053404538</v>
      </c>
      <c r="Q205" s="315">
        <v>-1.8106666111150992E-2</v>
      </c>
    </row>
    <row r="206" spans="1:17">
      <c r="A206" s="329"/>
      <c r="B206" s="329"/>
      <c r="C206" s="163" t="s">
        <v>298</v>
      </c>
      <c r="D206" s="314">
        <v>1098112.4393164674</v>
      </c>
      <c r="E206" s="314">
        <v>-11959.620063167298</v>
      </c>
      <c r="F206" s="319">
        <v>-1.0773733076257183E-2</v>
      </c>
      <c r="G206" s="324">
        <v>0.81233192097454532</v>
      </c>
      <c r="H206" s="324">
        <v>-7.9323017117060801E-2</v>
      </c>
      <c r="I206" s="325">
        <v>2.3713092490998875</v>
      </c>
      <c r="J206" s="325">
        <v>-8.0243736136261568E-2</v>
      </c>
      <c r="K206" s="319">
        <v>-3.2731797607275452E-2</v>
      </c>
      <c r="L206" s="320">
        <v>2603964.1839027782</v>
      </c>
      <c r="M206" s="320">
        <v>-117436.28709660517</v>
      </c>
      <c r="N206" s="319">
        <v>-4.31528870330058E-2</v>
      </c>
      <c r="O206" s="314">
        <v>484999.5444188707</v>
      </c>
      <c r="P206" s="314">
        <v>-36895.520316158654</v>
      </c>
      <c r="Q206" s="319">
        <v>-7.0695284951373949E-2</v>
      </c>
    </row>
    <row r="207" spans="1:17">
      <c r="A207" s="329"/>
      <c r="B207" s="329"/>
      <c r="C207" s="163" t="s">
        <v>222</v>
      </c>
      <c r="D207" s="314">
        <v>447742.38509214408</v>
      </c>
      <c r="E207" s="314">
        <v>-6592.8796768521424</v>
      </c>
      <c r="F207" s="315">
        <v>-1.4511045450553456E-2</v>
      </c>
      <c r="G207" s="322">
        <v>0.33121875207062113</v>
      </c>
      <c r="H207" s="322">
        <v>-3.3721774949606043E-2</v>
      </c>
      <c r="I207" s="323">
        <v>3.4346027512691699</v>
      </c>
      <c r="J207" s="323">
        <v>0.13289158500387499</v>
      </c>
      <c r="K207" s="315">
        <v>4.0249306590374553E-2</v>
      </c>
      <c r="L207" s="316">
        <v>1537817.2276972982</v>
      </c>
      <c r="M207" s="316">
        <v>37733.410781404004</v>
      </c>
      <c r="N207" s="315">
        <v>2.5154201622534816E-2</v>
      </c>
      <c r="O207" s="314">
        <v>972678.69849008229</v>
      </c>
      <c r="P207" s="314">
        <v>-23463.756690096925</v>
      </c>
      <c r="Q207" s="315">
        <v>-2.3554619691269832E-2</v>
      </c>
    </row>
    <row r="208" spans="1:17">
      <c r="A208" s="329"/>
      <c r="B208" s="329"/>
      <c r="C208" s="163" t="s">
        <v>299</v>
      </c>
      <c r="D208" s="314">
        <v>207081.24113887036</v>
      </c>
      <c r="E208" s="314">
        <v>-1118.4442094858969</v>
      </c>
      <c r="F208" s="319">
        <v>-5.3719783851475791E-3</v>
      </c>
      <c r="G208" s="324">
        <v>0.15318895988177789</v>
      </c>
      <c r="H208" s="324">
        <v>-1.404547862280614E-2</v>
      </c>
      <c r="I208" s="325">
        <v>2.9523196798983729</v>
      </c>
      <c r="J208" s="325">
        <v>4.6795034689113724E-2</v>
      </c>
      <c r="K208" s="319">
        <v>1.6105537003883681E-2</v>
      </c>
      <c r="L208" s="320">
        <v>611370.02355206746</v>
      </c>
      <c r="M208" s="320">
        <v>6440.706647605286</v>
      </c>
      <c r="N208" s="319">
        <v>1.0647040022070018E-2</v>
      </c>
      <c r="O208" s="314">
        <v>318185.19322943687</v>
      </c>
      <c r="P208" s="314">
        <v>-42643.948825562489</v>
      </c>
      <c r="Q208" s="319">
        <v>-0.11818321708356497</v>
      </c>
    </row>
    <row r="209" spans="1:17">
      <c r="A209" s="329"/>
      <c r="B209" s="329"/>
      <c r="C209" s="163" t="s">
        <v>224</v>
      </c>
      <c r="D209" s="314">
        <v>1191471.9657821395</v>
      </c>
      <c r="E209" s="314">
        <v>-62206.264350692742</v>
      </c>
      <c r="F209" s="315">
        <v>-4.9619003389810588E-2</v>
      </c>
      <c r="G209" s="322">
        <v>0.88139490647568408</v>
      </c>
      <c r="H209" s="322">
        <v>-0.12561033722047377</v>
      </c>
      <c r="I209" s="323">
        <v>2.249117601024218</v>
      </c>
      <c r="J209" s="323">
        <v>-1.5008459731240986E-2</v>
      </c>
      <c r="K209" s="315">
        <v>-6.6288092308045745E-3</v>
      </c>
      <c r="L209" s="316">
        <v>2679760.5693675345</v>
      </c>
      <c r="M209" s="316">
        <v>-158724.98327799048</v>
      </c>
      <c r="N209" s="315">
        <v>-5.5918897712921474E-2</v>
      </c>
      <c r="O209" s="314">
        <v>1069109.9861968756</v>
      </c>
      <c r="P209" s="314">
        <v>-198619.01645636931</v>
      </c>
      <c r="Q209" s="315">
        <v>-0.15667308710353495</v>
      </c>
    </row>
    <row r="210" spans="1:17">
      <c r="A210" s="329"/>
      <c r="B210" s="329"/>
      <c r="C210" s="163" t="s">
        <v>300</v>
      </c>
      <c r="D210" s="314">
        <v>393913.9243697293</v>
      </c>
      <c r="E210" s="314">
        <v>-36890.337271711091</v>
      </c>
      <c r="F210" s="319">
        <v>-8.5631319270502076E-2</v>
      </c>
      <c r="G210" s="324">
        <v>0.29139898923380259</v>
      </c>
      <c r="H210" s="324">
        <v>-5.4640480904892264E-2</v>
      </c>
      <c r="I210" s="325">
        <v>2.2884231401509489</v>
      </c>
      <c r="J210" s="325">
        <v>0.1639595231077613</v>
      </c>
      <c r="K210" s="319">
        <v>7.7176903286279352E-2</v>
      </c>
      <c r="L210" s="320">
        <v>901441.73975535925</v>
      </c>
      <c r="M210" s="320">
        <v>-13786.240169034922</v>
      </c>
      <c r="N210" s="319">
        <v>-1.5063176029838801E-2</v>
      </c>
      <c r="O210" s="314">
        <v>978630.47940266086</v>
      </c>
      <c r="P210" s="314">
        <v>-12086.792696188553</v>
      </c>
      <c r="Q210" s="319">
        <v>-1.2200042369890758E-2</v>
      </c>
    </row>
    <row r="211" spans="1:17">
      <c r="A211" s="329"/>
      <c r="B211" s="329" t="s">
        <v>312</v>
      </c>
      <c r="C211" s="163" t="s">
        <v>213</v>
      </c>
      <c r="D211" s="314">
        <v>135243604.32431149</v>
      </c>
      <c r="E211" s="314">
        <v>7128362.4596536607</v>
      </c>
      <c r="F211" s="315">
        <v>5.5640237304349242E-2</v>
      </c>
      <c r="G211" s="322">
        <v>8.2380352932496184</v>
      </c>
      <c r="H211" s="322">
        <v>-0.14270735502100784</v>
      </c>
      <c r="I211" s="323">
        <v>2.5049174185801544</v>
      </c>
      <c r="J211" s="323">
        <v>0.1017892291887792</v>
      </c>
      <c r="K211" s="315">
        <v>4.2356970234933115E-2</v>
      </c>
      <c r="L211" s="316">
        <v>338774060.22353017</v>
      </c>
      <c r="M211" s="316">
        <v>30896711.007876873</v>
      </c>
      <c r="N211" s="315">
        <v>0.10035395941464732</v>
      </c>
      <c r="O211" s="314">
        <v>129712791.17755492</v>
      </c>
      <c r="P211" s="314">
        <v>4335976.1382060647</v>
      </c>
      <c r="Q211" s="315">
        <v>3.4583556272706734E-2</v>
      </c>
    </row>
    <row r="212" spans="1:17">
      <c r="A212" s="329"/>
      <c r="B212" s="329"/>
      <c r="C212" s="163" t="s">
        <v>295</v>
      </c>
      <c r="D212" s="314">
        <v>397221035.7542814</v>
      </c>
      <c r="E212" s="314">
        <v>-35127005.334268272</v>
      </c>
      <c r="F212" s="319">
        <v>-8.1247055603228396E-2</v>
      </c>
      <c r="G212" s="324">
        <v>24.195753493214937</v>
      </c>
      <c r="H212" s="324">
        <v>-4.0865774309608227</v>
      </c>
      <c r="I212" s="325">
        <v>2.2392552850429515</v>
      </c>
      <c r="J212" s="325">
        <v>9.7016691499183239E-2</v>
      </c>
      <c r="K212" s="319">
        <v>4.5287528565478199E-2</v>
      </c>
      <c r="L212" s="320">
        <v>889479303.64300978</v>
      </c>
      <c r="M212" s="320">
        <v>-36713355.819928169</v>
      </c>
      <c r="N212" s="319">
        <v>-3.9639005389242421E-2</v>
      </c>
      <c r="O212" s="314">
        <v>203444409.25319892</v>
      </c>
      <c r="P212" s="314">
        <v>-7137228.2965070605</v>
      </c>
      <c r="Q212" s="319">
        <v>-3.3892928080314598E-2</v>
      </c>
    </row>
    <row r="213" spans="1:17">
      <c r="A213" s="329"/>
      <c r="B213" s="329"/>
      <c r="C213" s="163" t="s">
        <v>215</v>
      </c>
      <c r="D213" s="314">
        <v>210229360.80376109</v>
      </c>
      <c r="E213" s="314">
        <v>28093041.862450629</v>
      </c>
      <c r="F213" s="315">
        <v>0.15424184493101023</v>
      </c>
      <c r="G213" s="322">
        <v>12.805610310604303</v>
      </c>
      <c r="H213" s="322">
        <v>0.8910434430413865</v>
      </c>
      <c r="I213" s="323">
        <v>2.4847250974606752</v>
      </c>
      <c r="J213" s="323">
        <v>9.8309106997651607E-2</v>
      </c>
      <c r="K213" s="315">
        <v>4.1195293440259434E-2</v>
      </c>
      <c r="L213" s="316">
        <v>522362169.01222074</v>
      </c>
      <c r="M213" s="316">
        <v>87709145.046604156</v>
      </c>
      <c r="N213" s="315">
        <v>0.2017911764339696</v>
      </c>
      <c r="O213" s="314">
        <v>162332838.38762897</v>
      </c>
      <c r="P213" s="314">
        <v>17343006.53903982</v>
      </c>
      <c r="Q213" s="315">
        <v>0.11961532969533256</v>
      </c>
    </row>
    <row r="214" spans="1:17">
      <c r="A214" s="329"/>
      <c r="B214" s="329"/>
      <c r="C214" s="163" t="s">
        <v>296</v>
      </c>
      <c r="D214" s="314">
        <v>49443018.841989398</v>
      </c>
      <c r="E214" s="314">
        <v>-2626082.6957982183</v>
      </c>
      <c r="F214" s="319">
        <v>-5.0434569029243113E-2</v>
      </c>
      <c r="G214" s="324">
        <v>3.0117012649883628</v>
      </c>
      <c r="H214" s="324">
        <v>-0.39443319304797297</v>
      </c>
      <c r="I214" s="325">
        <v>1.9355470616257426</v>
      </c>
      <c r="J214" s="325">
        <v>0.11643876079509741</v>
      </c>
      <c r="K214" s="319">
        <v>6.4008701813921071E-2</v>
      </c>
      <c r="L214" s="320">
        <v>95699289.837518811</v>
      </c>
      <c r="M214" s="320">
        <v>979955.0133356452</v>
      </c>
      <c r="N214" s="319">
        <v>1.0345881494571571E-2</v>
      </c>
      <c r="O214" s="314">
        <v>24698630.157295316</v>
      </c>
      <c r="P214" s="314">
        <v>-451089.23844185844</v>
      </c>
      <c r="Q214" s="319">
        <v>-1.7936153932529248E-2</v>
      </c>
    </row>
    <row r="215" spans="1:17">
      <c r="A215" s="329"/>
      <c r="B215" s="329"/>
      <c r="C215" s="163" t="s">
        <v>217</v>
      </c>
      <c r="D215" s="314">
        <v>247753146.04206717</v>
      </c>
      <c r="E215" s="314">
        <v>41510893.263498843</v>
      </c>
      <c r="F215" s="315">
        <v>0.20127249729019858</v>
      </c>
      <c r="G215" s="322">
        <v>15.091280443945436</v>
      </c>
      <c r="H215" s="322">
        <v>1.5998080899945784</v>
      </c>
      <c r="I215" s="323">
        <v>2.243084474239414</v>
      </c>
      <c r="J215" s="323">
        <v>2.977874380105705E-2</v>
      </c>
      <c r="K215" s="315">
        <v>1.3454419509933322E-2</v>
      </c>
      <c r="L215" s="316">
        <v>555731235.33093095</v>
      </c>
      <c r="M215" s="316">
        <v>99254075.397609532</v>
      </c>
      <c r="N215" s="315">
        <v>0.21743492141448606</v>
      </c>
      <c r="O215" s="314">
        <v>131384867.31721047</v>
      </c>
      <c r="P215" s="314">
        <v>17887616.242059022</v>
      </c>
      <c r="Q215" s="315">
        <v>0.15760396020706138</v>
      </c>
    </row>
    <row r="216" spans="1:17">
      <c r="A216" s="329"/>
      <c r="B216" s="329"/>
      <c r="C216" s="163" t="s">
        <v>218</v>
      </c>
      <c r="D216" s="314">
        <v>44155614.437388614</v>
      </c>
      <c r="E216" s="314">
        <v>3938015.1935606599</v>
      </c>
      <c r="F216" s="319">
        <v>9.7917709351211774E-2</v>
      </c>
      <c r="G216" s="324">
        <v>2.6896318827620953</v>
      </c>
      <c r="H216" s="324">
        <v>5.8771227244839963E-2</v>
      </c>
      <c r="I216" s="325">
        <v>2.3643286589598613</v>
      </c>
      <c r="J216" s="325">
        <v>6.2752499357081604E-2</v>
      </c>
      <c r="K216" s="319">
        <v>2.7265011020930898E-2</v>
      </c>
      <c r="L216" s="320">
        <v>104398384.6682997</v>
      </c>
      <c r="M216" s="320">
        <v>11834517.052246496</v>
      </c>
      <c r="N216" s="319">
        <v>0.12785244779674756</v>
      </c>
      <c r="O216" s="314">
        <v>59590267.385819912</v>
      </c>
      <c r="P216" s="314">
        <v>2806819.1930541098</v>
      </c>
      <c r="Q216" s="319">
        <v>4.943023508409794E-2</v>
      </c>
    </row>
    <row r="217" spans="1:17">
      <c r="A217" s="329"/>
      <c r="B217" s="329"/>
      <c r="C217" s="163" t="s">
        <v>297</v>
      </c>
      <c r="D217" s="314">
        <v>2767570.9397760844</v>
      </c>
      <c r="E217" s="314">
        <v>-671157.62666483643</v>
      </c>
      <c r="F217" s="315">
        <v>-0.1951760988682755</v>
      </c>
      <c r="G217" s="322">
        <v>0.16857985405191517</v>
      </c>
      <c r="H217" s="322">
        <v>-5.6366832487089374E-2</v>
      </c>
      <c r="I217" s="323">
        <v>3.3053035920598131</v>
      </c>
      <c r="J217" s="323">
        <v>6.1033981787704139E-2</v>
      </c>
      <c r="K217" s="315">
        <v>1.8812857474747605E-2</v>
      </c>
      <c r="L217" s="316">
        <v>9147662.1685222443</v>
      </c>
      <c r="M217" s="316">
        <v>-2008500.41755661</v>
      </c>
      <c r="N217" s="315">
        <v>-0.18003506152401402</v>
      </c>
      <c r="O217" s="314">
        <v>5646241.6967308819</v>
      </c>
      <c r="P217" s="314">
        <v>-1088945.2427634448</v>
      </c>
      <c r="Q217" s="315">
        <v>-0.16168003242463855</v>
      </c>
    </row>
    <row r="218" spans="1:17">
      <c r="A218" s="329"/>
      <c r="B218" s="329"/>
      <c r="C218" s="163" t="s">
        <v>220</v>
      </c>
      <c r="D218" s="314">
        <v>26221753.838498823</v>
      </c>
      <c r="E218" s="314">
        <v>-18865.657616391778</v>
      </c>
      <c r="F218" s="319">
        <v>-7.1894863683324007E-4</v>
      </c>
      <c r="G218" s="324">
        <v>1.597234373127586</v>
      </c>
      <c r="H218" s="324">
        <v>-0.1193129769562995</v>
      </c>
      <c r="I218" s="325">
        <v>2.5228768732733311</v>
      </c>
      <c r="J218" s="325">
        <v>-5.2827600725450896E-2</v>
      </c>
      <c r="K218" s="319">
        <v>-2.050996193807748E-2</v>
      </c>
      <c r="L218" s="320">
        <v>66154256.335814878</v>
      </c>
      <c r="M218" s="320">
        <v>-1433824.700828746</v>
      </c>
      <c r="N218" s="319">
        <v>-2.1214164965733855E-2</v>
      </c>
      <c r="O218" s="314">
        <v>34756555.078325763</v>
      </c>
      <c r="P218" s="314">
        <v>-106363.67102923989</v>
      </c>
      <c r="Q218" s="319">
        <v>-3.0509112502580616E-3</v>
      </c>
    </row>
    <row r="219" spans="1:17">
      <c r="A219" s="329"/>
      <c r="B219" s="329"/>
      <c r="C219" s="163" t="s">
        <v>298</v>
      </c>
      <c r="D219" s="314">
        <v>14102324.713636283</v>
      </c>
      <c r="E219" s="314">
        <v>-12535481.57808492</v>
      </c>
      <c r="F219" s="315">
        <v>-0.47058986167268729</v>
      </c>
      <c r="G219" s="322">
        <v>0.8590088181117651</v>
      </c>
      <c r="H219" s="322">
        <v>-0.88352076694133286</v>
      </c>
      <c r="I219" s="323">
        <v>2.3812426548621821</v>
      </c>
      <c r="J219" s="323">
        <v>0.51148451175058662</v>
      </c>
      <c r="K219" s="315">
        <v>0.27355650977371299</v>
      </c>
      <c r="L219" s="316">
        <v>33581057.140827827</v>
      </c>
      <c r="M219" s="316">
        <v>-16225198.087747186</v>
      </c>
      <c r="N219" s="315">
        <v>-0.32576627199304897</v>
      </c>
      <c r="O219" s="314">
        <v>6392826.0377991647</v>
      </c>
      <c r="P219" s="314">
        <v>-2408904.3494998775</v>
      </c>
      <c r="Q219" s="315">
        <v>-0.2736853145349627</v>
      </c>
    </row>
    <row r="220" spans="1:17">
      <c r="A220" s="329"/>
      <c r="B220" s="329"/>
      <c r="C220" s="163" t="s">
        <v>222</v>
      </c>
      <c r="D220" s="314">
        <v>5595633.996317761</v>
      </c>
      <c r="E220" s="314">
        <v>-381950.23049017414</v>
      </c>
      <c r="F220" s="319">
        <v>-6.3897088856937415E-2</v>
      </c>
      <c r="G220" s="324">
        <v>0.34084443830137318</v>
      </c>
      <c r="H220" s="324">
        <v>-5.0183157901126929E-2</v>
      </c>
      <c r="I220" s="325">
        <v>3.3962243777823797</v>
      </c>
      <c r="J220" s="325">
        <v>0.11464667724527411</v>
      </c>
      <c r="K220" s="319">
        <v>3.4936450606215891E-2</v>
      </c>
      <c r="L220" s="320">
        <v>19004028.587442219</v>
      </c>
      <c r="M220" s="320">
        <v>-611878.5143330358</v>
      </c>
      <c r="N220" s="319">
        <v>-3.119297573945282E-2</v>
      </c>
      <c r="O220" s="314">
        <v>12132795.243201075</v>
      </c>
      <c r="P220" s="314">
        <v>-887333.78558190539</v>
      </c>
      <c r="Q220" s="319">
        <v>-6.8150921056182992E-2</v>
      </c>
    </row>
    <row r="221" spans="1:17">
      <c r="A221" s="329"/>
      <c r="B221" s="329"/>
      <c r="C221" s="163" t="s">
        <v>299</v>
      </c>
      <c r="D221" s="314">
        <v>2556473.4008874516</v>
      </c>
      <c r="E221" s="314">
        <v>507298.87558107544</v>
      </c>
      <c r="F221" s="315">
        <v>0.24756255229418694</v>
      </c>
      <c r="G221" s="322">
        <v>0.1557213607843701</v>
      </c>
      <c r="H221" s="322">
        <v>2.1673264023742478E-2</v>
      </c>
      <c r="I221" s="323">
        <v>2.957080908432788</v>
      </c>
      <c r="J221" s="323">
        <v>0.33700242591502239</v>
      </c>
      <c r="K221" s="315">
        <v>0.1286230271969486</v>
      </c>
      <c r="L221" s="316">
        <v>7559698.6866805246</v>
      </c>
      <c r="M221" s="316">
        <v>2190700.6060017319</v>
      </c>
      <c r="N221" s="315">
        <v>0.40802782438781682</v>
      </c>
      <c r="O221" s="314">
        <v>3868911.4218441145</v>
      </c>
      <c r="P221" s="314">
        <v>551575.19560517091</v>
      </c>
      <c r="Q221" s="315">
        <v>0.1662705128417217</v>
      </c>
    </row>
    <row r="222" spans="1:17">
      <c r="A222" s="329"/>
      <c r="B222" s="329"/>
      <c r="C222" s="163" t="s">
        <v>224</v>
      </c>
      <c r="D222" s="314">
        <v>14838344.490033025</v>
      </c>
      <c r="E222" s="314">
        <v>-197325.17501243576</v>
      </c>
      <c r="F222" s="319">
        <v>-1.3123803555698772E-2</v>
      </c>
      <c r="G222" s="324">
        <v>0.90384167305362428</v>
      </c>
      <c r="H222" s="324">
        <v>-7.9726528302726973E-2</v>
      </c>
      <c r="I222" s="325">
        <v>2.213296490995615</v>
      </c>
      <c r="J222" s="325">
        <v>-1.839842286235438E-2</v>
      </c>
      <c r="K222" s="319">
        <v>-8.2441478663177626E-3</v>
      </c>
      <c r="L222" s="320">
        <v>32841655.791974213</v>
      </c>
      <c r="M222" s="320">
        <v>-713371.72595630214</v>
      </c>
      <c r="N222" s="319">
        <v>-2.1259756844934898E-2</v>
      </c>
      <c r="O222" s="314">
        <v>13884596.957776576</v>
      </c>
      <c r="P222" s="314">
        <v>-1641742.8567073196</v>
      </c>
      <c r="Q222" s="319">
        <v>-0.10573920681394619</v>
      </c>
    </row>
    <row r="223" spans="1:17">
      <c r="A223" s="329"/>
      <c r="B223" s="329"/>
      <c r="C223" s="163" t="s">
        <v>300</v>
      </c>
      <c r="D223" s="314">
        <v>5070259.0473507596</v>
      </c>
      <c r="E223" s="314">
        <v>-175453.1264927052</v>
      </c>
      <c r="F223" s="315">
        <v>-3.3446960236888673E-2</v>
      </c>
      <c r="G223" s="322">
        <v>0.30884250080937337</v>
      </c>
      <c r="H223" s="322">
        <v>-3.4309204608513111E-2</v>
      </c>
      <c r="I223" s="323">
        <v>2.266410919357956</v>
      </c>
      <c r="J223" s="323">
        <v>0.17295118787772878</v>
      </c>
      <c r="K223" s="315">
        <v>8.2615005809278122E-2</v>
      </c>
      <c r="L223" s="316">
        <v>11491290.468889229</v>
      </c>
      <c r="M223" s="316">
        <v>509603.27001233026</v>
      </c>
      <c r="N223" s="315">
        <v>4.6404824758116185E-2</v>
      </c>
      <c r="O223" s="314">
        <v>12145734.252205519</v>
      </c>
      <c r="P223" s="314">
        <v>339991.73528266326</v>
      </c>
      <c r="Q223" s="315">
        <v>2.8798843850380826E-2</v>
      </c>
    </row>
    <row r="224" spans="1:17">
      <c r="A224" s="329"/>
      <c r="B224" s="329" t="s">
        <v>313</v>
      </c>
      <c r="C224" s="163" t="s">
        <v>213</v>
      </c>
      <c r="D224" s="314">
        <v>44269856.171041548</v>
      </c>
      <c r="E224" s="314">
        <v>2397497.2175678089</v>
      </c>
      <c r="F224" s="319">
        <v>5.7257276100249714E-2</v>
      </c>
      <c r="G224" s="324">
        <v>8.0825468329013699</v>
      </c>
      <c r="H224" s="324">
        <v>-9.9233315548225676E-2</v>
      </c>
      <c r="I224" s="325">
        <v>2.5250685957272796</v>
      </c>
      <c r="J224" s="325">
        <v>6.7227078717103428E-2</v>
      </c>
      <c r="K224" s="319">
        <v>2.7352080372896187E-2</v>
      </c>
      <c r="L224" s="320">
        <v>111784423.55486052</v>
      </c>
      <c r="M224" s="320">
        <v>8868801.3038599938</v>
      </c>
      <c r="N224" s="319">
        <v>8.6175462090973001E-2</v>
      </c>
      <c r="O224" s="314">
        <v>42046619.345010787</v>
      </c>
      <c r="P224" s="314">
        <v>1620520.6821849868</v>
      </c>
      <c r="Q224" s="319">
        <v>4.0086002255645604E-2</v>
      </c>
    </row>
    <row r="225" spans="1:18">
      <c r="A225" s="329"/>
      <c r="B225" s="329"/>
      <c r="C225" s="163" t="s">
        <v>295</v>
      </c>
      <c r="D225" s="314">
        <v>123912523.07680602</v>
      </c>
      <c r="E225" s="314">
        <v>-12866121.909113333</v>
      </c>
      <c r="F225" s="315">
        <v>-9.4065282708699391E-2</v>
      </c>
      <c r="G225" s="322">
        <v>22.623266881232635</v>
      </c>
      <c r="H225" s="322">
        <v>-4.1030229731580405</v>
      </c>
      <c r="I225" s="323">
        <v>2.2735445698290988</v>
      </c>
      <c r="J225" s="323">
        <v>6.4796515972046276E-2</v>
      </c>
      <c r="K225" s="315">
        <v>2.9336309253966106E-2</v>
      </c>
      <c r="L225" s="316">
        <v>281720643.97509521</v>
      </c>
      <c r="M225" s="316">
        <v>-20388921.946758866</v>
      </c>
      <c r="N225" s="315">
        <v>-6.7488501678337517E-2</v>
      </c>
      <c r="O225" s="314">
        <v>65028785.062261142</v>
      </c>
      <c r="P225" s="314">
        <v>-1822334.4688128754</v>
      </c>
      <c r="Q225" s="315">
        <v>-2.7259595375449325E-2</v>
      </c>
    </row>
    <row r="226" spans="1:18">
      <c r="A226" s="329"/>
      <c r="B226" s="329"/>
      <c r="C226" s="163" t="s">
        <v>215</v>
      </c>
      <c r="D226" s="314">
        <v>71275472.446923301</v>
      </c>
      <c r="E226" s="314">
        <v>9096423.1511485949</v>
      </c>
      <c r="F226" s="319">
        <v>0.14629402112403686</v>
      </c>
      <c r="G226" s="324">
        <v>13.013083707876774</v>
      </c>
      <c r="H226" s="324">
        <v>0.86341447756383793</v>
      </c>
      <c r="I226" s="325">
        <v>2.496283688028655</v>
      </c>
      <c r="J226" s="325">
        <v>4.6103280561076154E-2</v>
      </c>
      <c r="K226" s="319">
        <v>1.8816279985165215E-2</v>
      </c>
      <c r="L226" s="320">
        <v>177923799.22579047</v>
      </c>
      <c r="M226" s="320">
        <v>25573910.886322528</v>
      </c>
      <c r="N226" s="319">
        <v>0.16786301037082757</v>
      </c>
      <c r="O226" s="314">
        <v>54484213.192030452</v>
      </c>
      <c r="P226" s="314">
        <v>5630088.8385666236</v>
      </c>
      <c r="Q226" s="319">
        <v>0.11524285642359368</v>
      </c>
    </row>
    <row r="227" spans="1:18">
      <c r="A227" s="329"/>
      <c r="B227" s="329"/>
      <c r="C227" s="163" t="s">
        <v>296</v>
      </c>
      <c r="D227" s="314">
        <v>18064648.014287088</v>
      </c>
      <c r="E227" s="314">
        <v>-1498096.3228788711</v>
      </c>
      <c r="F227" s="315">
        <v>-7.6579047247105167E-2</v>
      </c>
      <c r="G227" s="322">
        <v>3.298144069662988</v>
      </c>
      <c r="H227" s="322">
        <v>-0.52437936267735141</v>
      </c>
      <c r="I227" s="323">
        <v>1.791817555029007</v>
      </c>
      <c r="J227" s="323">
        <v>5.1306256927271754E-2</v>
      </c>
      <c r="K227" s="315">
        <v>2.9477692551164832E-2</v>
      </c>
      <c r="L227" s="316">
        <v>32368553.437419496</v>
      </c>
      <c r="M227" s="316">
        <v>-1680624.1032935977</v>
      </c>
      <c r="N227" s="315">
        <v>-4.9358728306551636E-2</v>
      </c>
      <c r="O227" s="314">
        <v>8125093.0799502134</v>
      </c>
      <c r="P227" s="314">
        <v>-624294.68604682572</v>
      </c>
      <c r="Q227" s="315">
        <v>-7.135295665749751E-2</v>
      </c>
    </row>
    <row r="228" spans="1:18">
      <c r="A228" s="329"/>
      <c r="B228" s="329"/>
      <c r="C228" s="163" t="s">
        <v>217</v>
      </c>
      <c r="D228" s="314">
        <v>86274728.414462104</v>
      </c>
      <c r="E228" s="314">
        <v>15420476.410340622</v>
      </c>
      <c r="F228" s="319">
        <v>0.21763657048335838</v>
      </c>
      <c r="G228" s="324">
        <v>15.751565358865509</v>
      </c>
      <c r="H228" s="324">
        <v>1.9067778434376752</v>
      </c>
      <c r="I228" s="325">
        <v>2.2330409804276097</v>
      </c>
      <c r="J228" s="325">
        <v>-9.2144726502754182E-3</v>
      </c>
      <c r="K228" s="319">
        <v>-4.1094660457295148E-3</v>
      </c>
      <c r="L228" s="320">
        <v>192655004.12475622</v>
      </c>
      <c r="M228" s="320">
        <v>33781671.194760144</v>
      </c>
      <c r="N228" s="319">
        <v>0.21263273434091842</v>
      </c>
      <c r="O228" s="314">
        <v>45050100.080431372</v>
      </c>
      <c r="P228" s="314">
        <v>6729951.3552268744</v>
      </c>
      <c r="Q228" s="319">
        <v>0.17562435374370952</v>
      </c>
    </row>
    <row r="229" spans="1:18">
      <c r="A229" s="329"/>
      <c r="B229" s="329"/>
      <c r="C229" s="163" t="s">
        <v>218</v>
      </c>
      <c r="D229" s="314">
        <v>14133852.356163621</v>
      </c>
      <c r="E229" s="314">
        <v>984758.76627901383</v>
      </c>
      <c r="F229" s="315">
        <v>7.4891760374766317E-2</v>
      </c>
      <c r="G229" s="322">
        <v>2.5804810197854806</v>
      </c>
      <c r="H229" s="322">
        <v>1.117287492161001E-2</v>
      </c>
      <c r="I229" s="323">
        <v>2.3863992170636315</v>
      </c>
      <c r="J229" s="323">
        <v>3.1480567258551861E-2</v>
      </c>
      <c r="K229" s="315">
        <v>1.3368006262618694E-2</v>
      </c>
      <c r="L229" s="316">
        <v>33729014.196841829</v>
      </c>
      <c r="M229" s="316">
        <v>2763968.4739901423</v>
      </c>
      <c r="N229" s="315">
        <v>8.926092015909344E-2</v>
      </c>
      <c r="O229" s="314">
        <v>19005078.808009069</v>
      </c>
      <c r="P229" s="314">
        <v>648879.04402054101</v>
      </c>
      <c r="Q229" s="315">
        <v>3.5349312622622565E-2</v>
      </c>
    </row>
    <row r="230" spans="1:18">
      <c r="A230" s="329"/>
      <c r="B230" s="329"/>
      <c r="C230" s="163" t="s">
        <v>297</v>
      </c>
      <c r="D230" s="314">
        <v>894072.36745647341</v>
      </c>
      <c r="E230" s="314">
        <v>-39524.771286819363</v>
      </c>
      <c r="F230" s="319">
        <v>-4.2336003021628071E-2</v>
      </c>
      <c r="G230" s="324">
        <v>0.16323481499578435</v>
      </c>
      <c r="H230" s="324">
        <v>-1.9188309168456819E-2</v>
      </c>
      <c r="I230" s="325">
        <v>3.3010031568265545</v>
      </c>
      <c r="J230" s="325">
        <v>0.2344144587879331</v>
      </c>
      <c r="K230" s="319">
        <v>7.6441440920285042E-2</v>
      </c>
      <c r="L230" s="320">
        <v>2951335.70740521</v>
      </c>
      <c r="M230" s="320">
        <v>88377.27321383357</v>
      </c>
      <c r="N230" s="319">
        <v>3.0869212824878173E-2</v>
      </c>
      <c r="O230" s="314">
        <v>1815635.6139205694</v>
      </c>
      <c r="P230" s="314">
        <v>118344.7010508664</v>
      </c>
      <c r="Q230" s="319">
        <v>6.972564346719709E-2</v>
      </c>
    </row>
    <row r="231" spans="1:18">
      <c r="A231" s="329"/>
      <c r="B231" s="329"/>
      <c r="C231" s="163" t="s">
        <v>220</v>
      </c>
      <c r="D231" s="314">
        <v>8294941.4724445827</v>
      </c>
      <c r="E231" s="314">
        <v>-152831.03896805085</v>
      </c>
      <c r="F231" s="315">
        <v>-1.80912824962535E-2</v>
      </c>
      <c r="G231" s="322">
        <v>1.5144447876265108</v>
      </c>
      <c r="H231" s="322">
        <v>-0.13623406496199464</v>
      </c>
      <c r="I231" s="323">
        <v>2.5398889386360706</v>
      </c>
      <c r="J231" s="323">
        <v>-4.9413326469677443E-2</v>
      </c>
      <c r="K231" s="315">
        <v>-1.9083645480709989E-2</v>
      </c>
      <c r="L231" s="316">
        <v>21068230.092495594</v>
      </c>
      <c r="M231" s="316">
        <v>-805606.40640321001</v>
      </c>
      <c r="N231" s="315">
        <v>-3.6829680355513615E-2</v>
      </c>
      <c r="O231" s="314">
        <v>11113141.113135034</v>
      </c>
      <c r="P231" s="314">
        <v>-49712.05781227164</v>
      </c>
      <c r="Q231" s="315">
        <v>-4.4533469222414719E-3</v>
      </c>
    </row>
    <row r="232" spans="1:18">
      <c r="A232" s="329"/>
      <c r="B232" s="329"/>
      <c r="C232" s="163" t="s">
        <v>298</v>
      </c>
      <c r="D232" s="314">
        <v>4530373.9274785463</v>
      </c>
      <c r="E232" s="314">
        <v>-174286.27494445164</v>
      </c>
      <c r="F232" s="319">
        <v>-3.7045454388967468E-2</v>
      </c>
      <c r="G232" s="324">
        <v>0.8271307523098097</v>
      </c>
      <c r="H232" s="324">
        <v>-9.2150998502368853E-2</v>
      </c>
      <c r="I232" s="325">
        <v>2.3570909092219647</v>
      </c>
      <c r="J232" s="325">
        <v>-7.6735692333841143E-2</v>
      </c>
      <c r="K232" s="319">
        <v>-3.15288247259638E-2</v>
      </c>
      <c r="L232" s="320">
        <v>10678503.199835889</v>
      </c>
      <c r="M232" s="320">
        <v>-771823.95210212655</v>
      </c>
      <c r="N232" s="319">
        <v>-6.7406279476607975E-2</v>
      </c>
      <c r="O232" s="314">
        <v>2003937.0857320419</v>
      </c>
      <c r="P232" s="314">
        <v>-191965.36205370072</v>
      </c>
      <c r="Q232" s="319">
        <v>-8.741980421182674E-2</v>
      </c>
    </row>
    <row r="233" spans="1:18">
      <c r="A233" s="329"/>
      <c r="B233" s="329"/>
      <c r="C233" s="163" t="s">
        <v>222</v>
      </c>
      <c r="D233" s="314">
        <v>1785077.9337040393</v>
      </c>
      <c r="E233" s="314">
        <v>-52682.5380200746</v>
      </c>
      <c r="F233" s="315">
        <v>-2.8666705389875938E-2</v>
      </c>
      <c r="G233" s="322">
        <v>0.32590971029581856</v>
      </c>
      <c r="H233" s="322">
        <v>-3.3185227772157544E-2</v>
      </c>
      <c r="I233" s="323">
        <v>3.4261480836965066</v>
      </c>
      <c r="J233" s="323">
        <v>0.12623892281714344</v>
      </c>
      <c r="K233" s="315">
        <v>3.8255272088612027E-2</v>
      </c>
      <c r="L233" s="316">
        <v>6115941.3418090139</v>
      </c>
      <c r="M233" s="316">
        <v>51498.725664630532</v>
      </c>
      <c r="N233" s="315">
        <v>8.4919140841622966E-3</v>
      </c>
      <c r="O233" s="314">
        <v>3879727.4010534906</v>
      </c>
      <c r="P233" s="314">
        <v>-139440.7549879076</v>
      </c>
      <c r="Q233" s="315">
        <v>-3.4693934061531546E-2</v>
      </c>
    </row>
    <row r="234" spans="1:18">
      <c r="A234" s="329"/>
      <c r="B234" s="329"/>
      <c r="C234" s="163" t="s">
        <v>299</v>
      </c>
      <c r="D234" s="314">
        <v>760607.83268986992</v>
      </c>
      <c r="E234" s="314">
        <v>-95747.032554384903</v>
      </c>
      <c r="F234" s="319">
        <v>-0.11180765876430834</v>
      </c>
      <c r="G234" s="324">
        <v>0.1388675943611688</v>
      </c>
      <c r="H234" s="324">
        <v>-2.8462534907853693E-2</v>
      </c>
      <c r="I234" s="325">
        <v>2.923461613340586</v>
      </c>
      <c r="J234" s="325">
        <v>9.7249446045915455E-2</v>
      </c>
      <c r="K234" s="319">
        <v>3.440981790797587E-2</v>
      </c>
      <c r="L234" s="320">
        <v>2223607.8016750137</v>
      </c>
      <c r="M234" s="320">
        <v>-196632.73800028721</v>
      </c>
      <c r="N234" s="319">
        <v>-8.1245122035129375E-2</v>
      </c>
      <c r="O234" s="314">
        <v>1212189.3237661123</v>
      </c>
      <c r="P234" s="314">
        <v>-199069.92186002852</v>
      </c>
      <c r="Q234" s="319">
        <v>-0.14105836505730462</v>
      </c>
    </row>
    <row r="235" spans="1:18">
      <c r="A235" s="329"/>
      <c r="B235" s="329"/>
      <c r="C235" s="163" t="s">
        <v>224</v>
      </c>
      <c r="D235" s="314">
        <v>4762459.6372043854</v>
      </c>
      <c r="E235" s="314">
        <v>-280102.70976424497</v>
      </c>
      <c r="F235" s="315">
        <v>-5.5547693908560312E-2</v>
      </c>
      <c r="G235" s="322">
        <v>0.86950368460167693</v>
      </c>
      <c r="H235" s="322">
        <v>-0.11580350942553319</v>
      </c>
      <c r="I235" s="323">
        <v>2.2171488088656819</v>
      </c>
      <c r="J235" s="323">
        <v>-4.8753682425673794E-2</v>
      </c>
      <c r="K235" s="315">
        <v>-2.151623144113703E-2</v>
      </c>
      <c r="L235" s="316">
        <v>10559081.71189859</v>
      </c>
      <c r="M235" s="316">
        <v>-866872.8725896161</v>
      </c>
      <c r="N235" s="315">
        <v>-7.5868748311539461E-2</v>
      </c>
      <c r="O235" s="314">
        <v>4292548.5761250257</v>
      </c>
      <c r="P235" s="314">
        <v>-837757.33354903385</v>
      </c>
      <c r="Q235" s="315">
        <v>-0.16329578553382182</v>
      </c>
    </row>
    <row r="236" spans="1:18">
      <c r="A236" s="329"/>
      <c r="B236" s="329"/>
      <c r="C236" s="163" t="s">
        <v>300</v>
      </c>
      <c r="D236" s="314">
        <v>1558909.3417726173</v>
      </c>
      <c r="E236" s="314">
        <v>-106404.92779546953</v>
      </c>
      <c r="F236" s="319">
        <v>-6.3894803365293046E-2</v>
      </c>
      <c r="G236" s="324">
        <v>0.28461709282368752</v>
      </c>
      <c r="H236" s="324">
        <v>-4.0782181834366049E-2</v>
      </c>
      <c r="I236" s="325">
        <v>2.2871601530786996</v>
      </c>
      <c r="J236" s="325">
        <v>0.18266840446350763</v>
      </c>
      <c r="K236" s="319">
        <v>8.679929706719354E-2</v>
      </c>
      <c r="L236" s="320">
        <v>3565475.3287644745</v>
      </c>
      <c r="M236" s="320">
        <v>60835.18960730033</v>
      </c>
      <c r="N236" s="319">
        <v>1.7358469683546596E-2</v>
      </c>
      <c r="O236" s="314">
        <v>3885249.9337137584</v>
      </c>
      <c r="P236" s="314">
        <v>21230.411782661453</v>
      </c>
      <c r="Q236" s="319">
        <v>5.4943852281707064E-3</v>
      </c>
      <c r="R236" s="236"/>
    </row>
  </sheetData>
  <mergeCells count="32"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  <mergeCell ref="A42:A80"/>
    <mergeCell ref="B42:B54"/>
    <mergeCell ref="B55:B67"/>
    <mergeCell ref="B68:B80"/>
    <mergeCell ref="A81:A119"/>
    <mergeCell ref="B81:B93"/>
    <mergeCell ref="B94:B106"/>
    <mergeCell ref="B107:B119"/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zoomScale="90" zoomScaleNormal="90" workbookViewId="0">
      <selection activeCell="D3" sqref="D3:Q128"/>
    </sheetView>
  </sheetViews>
  <sheetFormatPr defaultColWidth="9.26953125" defaultRowHeight="14.5"/>
  <cols>
    <col min="1" max="1" width="31.26953125" bestFit="1" customWidth="1"/>
    <col min="2" max="2" width="12.81640625" customWidth="1"/>
    <col min="3" max="3" width="20.26953125" bestFit="1" customWidth="1"/>
    <col min="4" max="4" width="13.54296875" bestFit="1" customWidth="1"/>
    <col min="5" max="5" width="11.54296875" bestFit="1" customWidth="1"/>
    <col min="6" max="6" width="9.1796875" bestFit="1" customWidth="1"/>
    <col min="7" max="7" width="7.7265625" bestFit="1" customWidth="1"/>
    <col min="8" max="8" width="7.54296875" bestFit="1" customWidth="1"/>
    <col min="9" max="9" width="7.7265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3.54296875" bestFit="1" customWidth="1"/>
    <col min="16" max="16" width="11.81640625" bestFit="1" customWidth="1"/>
    <col min="17" max="17" width="9.1796875" bestFit="1" customWidth="1"/>
  </cols>
  <sheetData>
    <row r="1" spans="1:17">
      <c r="A1" s="331" t="s">
        <v>0</v>
      </c>
      <c r="B1" s="331" t="s">
        <v>1</v>
      </c>
      <c r="C1" s="331" t="s">
        <v>301</v>
      </c>
      <c r="D1" s="331" t="s">
        <v>3</v>
      </c>
      <c r="E1" s="331"/>
      <c r="F1" s="331"/>
      <c r="G1" s="331" t="s">
        <v>4</v>
      </c>
      <c r="H1" s="331"/>
      <c r="I1" s="331" t="s">
        <v>5</v>
      </c>
      <c r="J1" s="331"/>
      <c r="K1" s="331"/>
      <c r="L1" s="331" t="s">
        <v>6</v>
      </c>
      <c r="M1" s="331"/>
      <c r="N1" s="331"/>
      <c r="O1" s="331" t="s">
        <v>7</v>
      </c>
      <c r="P1" s="331"/>
      <c r="Q1" s="331"/>
    </row>
    <row r="2" spans="1:17" ht="29">
      <c r="A2" s="330"/>
      <c r="B2" s="330"/>
      <c r="C2" s="330"/>
      <c r="D2" s="162" t="s">
        <v>8</v>
      </c>
      <c r="E2" s="162" t="s">
        <v>9</v>
      </c>
      <c r="F2" s="162" t="s">
        <v>10</v>
      </c>
      <c r="G2" s="162" t="s">
        <v>8</v>
      </c>
      <c r="H2" s="162" t="s">
        <v>9</v>
      </c>
      <c r="I2" s="162" t="s">
        <v>8</v>
      </c>
      <c r="J2" s="162" t="s">
        <v>9</v>
      </c>
      <c r="K2" s="162" t="s">
        <v>10</v>
      </c>
      <c r="L2" s="162" t="s">
        <v>8</v>
      </c>
      <c r="M2" s="162" t="s">
        <v>9</v>
      </c>
      <c r="N2" s="162" t="s">
        <v>10</v>
      </c>
      <c r="O2" s="162" t="s">
        <v>8</v>
      </c>
      <c r="P2" s="162" t="s">
        <v>9</v>
      </c>
      <c r="Q2" s="162" t="s">
        <v>10</v>
      </c>
    </row>
    <row r="3" spans="1:17">
      <c r="A3" s="329" t="s">
        <v>513</v>
      </c>
      <c r="B3" s="329" t="s">
        <v>311</v>
      </c>
      <c r="C3" s="163" t="s">
        <v>227</v>
      </c>
      <c r="D3" s="314">
        <v>68120474.833150595</v>
      </c>
      <c r="E3" s="314">
        <v>6028540.9663808569</v>
      </c>
      <c r="F3" s="315">
        <v>9.7090565407678533E-2</v>
      </c>
      <c r="G3" s="322">
        <v>22.019495861808977</v>
      </c>
      <c r="H3" s="322">
        <v>0.62628051224050552</v>
      </c>
      <c r="I3" s="323">
        <v>3.0999352995970733</v>
      </c>
      <c r="J3" s="323">
        <v>-2.4665336567943896E-3</v>
      </c>
      <c r="K3" s="315">
        <v>-7.9504003329170111E-4</v>
      </c>
      <c r="L3" s="316">
        <v>211169064.56059757</v>
      </c>
      <c r="M3" s="316">
        <v>18534935.102053225</v>
      </c>
      <c r="N3" s="315">
        <v>9.6218334488032756E-2</v>
      </c>
      <c r="O3" s="314">
        <v>70893470.930132911</v>
      </c>
      <c r="P3" s="314">
        <v>7303905.619316794</v>
      </c>
      <c r="Q3" s="315">
        <v>0.11486012812977121</v>
      </c>
    </row>
    <row r="4" spans="1:17">
      <c r="A4" s="329"/>
      <c r="B4" s="329"/>
      <c r="C4" s="163" t="s">
        <v>228</v>
      </c>
      <c r="D4" s="314">
        <v>6508953.2178209042</v>
      </c>
      <c r="E4" s="314">
        <v>1182414.6892251596</v>
      </c>
      <c r="F4" s="319">
        <v>0.22198556959220644</v>
      </c>
      <c r="G4" s="324">
        <v>2.1039763565295577</v>
      </c>
      <c r="H4" s="324">
        <v>0.26876558576297249</v>
      </c>
      <c r="I4" s="325">
        <v>3.6555356067592091</v>
      </c>
      <c r="J4" s="325">
        <v>0.19629936078472587</v>
      </c>
      <c r="K4" s="319">
        <v>5.6746445407757175E-2</v>
      </c>
      <c r="L4" s="320">
        <v>23793710.250474244</v>
      </c>
      <c r="M4" s="320">
        <v>5367955.1067762524</v>
      </c>
      <c r="N4" s="319">
        <v>0.29132890700613751</v>
      </c>
      <c r="O4" s="314">
        <v>9972773.9492000155</v>
      </c>
      <c r="P4" s="314">
        <v>2546508.8422280792</v>
      </c>
      <c r="Q4" s="319">
        <v>0.34290572791932278</v>
      </c>
    </row>
    <row r="5" spans="1:17">
      <c r="A5" s="329"/>
      <c r="B5" s="329"/>
      <c r="C5" s="163" t="s">
        <v>89</v>
      </c>
      <c r="D5" s="314">
        <v>125038442.04474966</v>
      </c>
      <c r="E5" s="314">
        <v>728043.32680492103</v>
      </c>
      <c r="F5" s="315">
        <v>5.8566566780694019E-3</v>
      </c>
      <c r="G5" s="322">
        <v>40.417854748004942</v>
      </c>
      <c r="H5" s="322">
        <v>-2.412171059694451</v>
      </c>
      <c r="I5" s="323">
        <v>2.6569545517652013</v>
      </c>
      <c r="J5" s="323">
        <v>3.9305640798835473E-2</v>
      </c>
      <c r="K5" s="315">
        <v>1.501562743352197E-2</v>
      </c>
      <c r="L5" s="316">
        <v>332221457.73642695</v>
      </c>
      <c r="M5" s="316">
        <v>6820477.9106041789</v>
      </c>
      <c r="N5" s="315">
        <v>2.0960225486275342E-2</v>
      </c>
      <c r="O5" s="314">
        <v>149023211.04545799</v>
      </c>
      <c r="P5" s="314">
        <v>4053822.1174322367</v>
      </c>
      <c r="Q5" s="315">
        <v>2.7963297268534904E-2</v>
      </c>
    </row>
    <row r="6" spans="1:17">
      <c r="A6" s="329"/>
      <c r="B6" s="329"/>
      <c r="C6" s="163" t="s">
        <v>23</v>
      </c>
      <c r="D6" s="314">
        <v>109561440.03807512</v>
      </c>
      <c r="E6" s="314">
        <v>11081257.565582246</v>
      </c>
      <c r="F6" s="319">
        <v>0.11252271561009163</v>
      </c>
      <c r="G6" s="324">
        <v>35.415015550628532</v>
      </c>
      <c r="H6" s="324">
        <v>1.4845575974360585</v>
      </c>
      <c r="I6" s="325">
        <v>2.7893680095257425</v>
      </c>
      <c r="J6" s="325">
        <v>5.5684822543633494E-3</v>
      </c>
      <c r="K6" s="319">
        <v>2.0003172641607052E-3</v>
      </c>
      <c r="L6" s="320">
        <v>305607175.9197796</v>
      </c>
      <c r="M6" s="320">
        <v>31458090.507254779</v>
      </c>
      <c r="N6" s="319">
        <v>0.1147481140048975</v>
      </c>
      <c r="O6" s="314">
        <v>106167086.82786253</v>
      </c>
      <c r="P6" s="314">
        <v>6701786.3012841642</v>
      </c>
      <c r="Q6" s="319">
        <v>6.7378133538071039E-2</v>
      </c>
    </row>
    <row r="7" spans="1:17">
      <c r="A7" s="329"/>
      <c r="B7" s="329" t="s">
        <v>312</v>
      </c>
      <c r="C7" s="163" t="s">
        <v>227</v>
      </c>
      <c r="D7" s="314">
        <v>832980822.49230468</v>
      </c>
      <c r="E7" s="314">
        <v>32624741.52046442</v>
      </c>
      <c r="F7" s="315">
        <v>4.0762783336198941E-2</v>
      </c>
      <c r="G7" s="322">
        <v>21.971972667185387</v>
      </c>
      <c r="H7" s="322">
        <v>-0.14036133638801473</v>
      </c>
      <c r="I7" s="323">
        <v>3.0836043492729934</v>
      </c>
      <c r="J7" s="323">
        <v>0.10663798204776098</v>
      </c>
      <c r="K7" s="315">
        <v>3.5821023449168488E-2</v>
      </c>
      <c r="L7" s="316">
        <v>2568583287.0982661</v>
      </c>
      <c r="M7" s="316">
        <v>185950152.2409029</v>
      </c>
      <c r="N7" s="315">
        <v>7.8043971403106857E-2</v>
      </c>
      <c r="O7" s="314">
        <v>851848203.14968491</v>
      </c>
      <c r="P7" s="314">
        <v>35883167.693201184</v>
      </c>
      <c r="Q7" s="315">
        <v>4.3976354542111837E-2</v>
      </c>
    </row>
    <row r="8" spans="1:17">
      <c r="A8" s="329"/>
      <c r="B8" s="329"/>
      <c r="C8" s="163" t="s">
        <v>228</v>
      </c>
      <c r="D8" s="314">
        <v>73931370.081904098</v>
      </c>
      <c r="E8" s="314">
        <v>13152490.429226778</v>
      </c>
      <c r="F8" s="319">
        <v>0.21639902716843529</v>
      </c>
      <c r="G8" s="324">
        <v>1.9501265801376491</v>
      </c>
      <c r="H8" s="324">
        <v>0.27092038780001837</v>
      </c>
      <c r="I8" s="325">
        <v>3.4931946117253361</v>
      </c>
      <c r="J8" s="325">
        <v>0.16849764251163446</v>
      </c>
      <c r="K8" s="319">
        <v>5.0680601592236099E-2</v>
      </c>
      <c r="L8" s="320">
        <v>258256663.60757911</v>
      </c>
      <c r="M8" s="320">
        <v>56185306.634118497</v>
      </c>
      <c r="N8" s="319">
        <v>0.27804686164154224</v>
      </c>
      <c r="O8" s="314">
        <v>104142542.16446047</v>
      </c>
      <c r="P8" s="314">
        <v>23845559.769036755</v>
      </c>
      <c r="Q8" s="319">
        <v>0.29696707220713392</v>
      </c>
    </row>
    <row r="9" spans="1:17">
      <c r="A9" s="329"/>
      <c r="B9" s="329"/>
      <c r="C9" s="163" t="s">
        <v>89</v>
      </c>
      <c r="D9" s="314">
        <v>1581843450.4089479</v>
      </c>
      <c r="E9" s="314">
        <v>-15907782.936049223</v>
      </c>
      <c r="F9" s="315">
        <v>-9.9563577884056679E-3</v>
      </c>
      <c r="G9" s="322">
        <v>41.72511553406467</v>
      </c>
      <c r="H9" s="322">
        <v>-2.4177475818700742</v>
      </c>
      <c r="I9" s="323">
        <v>2.6245602541865312</v>
      </c>
      <c r="J9" s="323">
        <v>4.6175056296586803E-2</v>
      </c>
      <c r="K9" s="315">
        <v>1.7908517445095005E-2</v>
      </c>
      <c r="L9" s="316">
        <v>4151643448.2886076</v>
      </c>
      <c r="M9" s="316">
        <v>32025318.321464539</v>
      </c>
      <c r="N9" s="315">
        <v>7.7738560495460201E-3</v>
      </c>
      <c r="O9" s="314">
        <v>1855234385.8804348</v>
      </c>
      <c r="P9" s="314">
        <v>-5194629.1234748363</v>
      </c>
      <c r="Q9" s="315">
        <v>-2.7921673342983849E-3</v>
      </c>
    </row>
    <row r="10" spans="1:17">
      <c r="A10" s="329"/>
      <c r="B10" s="329"/>
      <c r="C10" s="163" t="s">
        <v>23</v>
      </c>
      <c r="D10" s="314">
        <v>1300509203.9806433</v>
      </c>
      <c r="E10" s="314">
        <v>140202362.79938745</v>
      </c>
      <c r="F10" s="319">
        <v>0.12083214355321199</v>
      </c>
      <c r="G10" s="324">
        <v>34.304214348884003</v>
      </c>
      <c r="H10" s="324">
        <v>2.2471174781052454</v>
      </c>
      <c r="I10" s="325">
        <v>2.7651630023862821</v>
      </c>
      <c r="J10" s="325">
        <v>1.1961590506798903E-2</v>
      </c>
      <c r="K10" s="319">
        <v>4.3446114967060391E-3</v>
      </c>
      <c r="L10" s="320">
        <v>3596119935.1101093</v>
      </c>
      <c r="M10" s="320">
        <v>401561501.75645256</v>
      </c>
      <c r="N10" s="319">
        <v>0.12570172376997096</v>
      </c>
      <c r="O10" s="314">
        <v>1286460926.3483131</v>
      </c>
      <c r="P10" s="314">
        <v>61009453.733389616</v>
      </c>
      <c r="Q10" s="319">
        <v>4.978528737919332E-2</v>
      </c>
    </row>
    <row r="11" spans="1:17">
      <c r="A11" s="329"/>
      <c r="B11" s="329" t="s">
        <v>313</v>
      </c>
      <c r="C11" s="163" t="s">
        <v>227</v>
      </c>
      <c r="D11" s="314">
        <v>273948133.66616136</v>
      </c>
      <c r="E11" s="314">
        <v>15895307.194745392</v>
      </c>
      <c r="F11" s="315">
        <v>6.1597105569801171E-2</v>
      </c>
      <c r="G11" s="322">
        <v>21.953793751219383</v>
      </c>
      <c r="H11" s="322">
        <v>0.22236170918712972</v>
      </c>
      <c r="I11" s="323">
        <v>3.0751633809754151</v>
      </c>
      <c r="J11" s="323">
        <v>1.8738153141776959E-2</v>
      </c>
      <c r="K11" s="315">
        <v>6.1307415509910456E-3</v>
      </c>
      <c r="L11" s="316">
        <v>842435268.93673766</v>
      </c>
      <c r="M11" s="316">
        <v>53716099.99572587</v>
      </c>
      <c r="N11" s="315">
        <v>6.8105483055329791E-2</v>
      </c>
      <c r="O11" s="314">
        <v>279109653.64639652</v>
      </c>
      <c r="P11" s="314">
        <v>17004316.580547005</v>
      </c>
      <c r="Q11" s="315">
        <v>6.4875888339026688E-2</v>
      </c>
    </row>
    <row r="12" spans="1:17">
      <c r="A12" s="329"/>
      <c r="B12" s="329"/>
      <c r="C12" s="163" t="s">
        <v>228</v>
      </c>
      <c r="D12" s="314">
        <v>25869292.10933318</v>
      </c>
      <c r="E12" s="314">
        <v>4823822.6450856961</v>
      </c>
      <c r="F12" s="319">
        <v>0.22920955283418668</v>
      </c>
      <c r="G12" s="324">
        <v>2.0731263829321702</v>
      </c>
      <c r="H12" s="324">
        <v>0.30082186796643806</v>
      </c>
      <c r="I12" s="325">
        <v>3.5804025600566276</v>
      </c>
      <c r="J12" s="325">
        <v>0.20539412153070158</v>
      </c>
      <c r="K12" s="319">
        <v>6.0857365328665619E-2</v>
      </c>
      <c r="L12" s="320">
        <v>92622479.695109233</v>
      </c>
      <c r="M12" s="320">
        <v>21593842.660534278</v>
      </c>
      <c r="N12" s="319">
        <v>0.3040160076565025</v>
      </c>
      <c r="O12" s="314">
        <v>38953132.799617253</v>
      </c>
      <c r="P12" s="314">
        <v>10269703.812691353</v>
      </c>
      <c r="Q12" s="319">
        <v>0.3580361266211356</v>
      </c>
    </row>
    <row r="13" spans="1:17">
      <c r="A13" s="329"/>
      <c r="B13" s="329"/>
      <c r="C13" s="163" t="s">
        <v>89</v>
      </c>
      <c r="D13" s="314">
        <v>509768008.00034344</v>
      </c>
      <c r="E13" s="314">
        <v>-5183542.1444270611</v>
      </c>
      <c r="F13" s="315">
        <v>-1.0066077367802446E-2</v>
      </c>
      <c r="G13" s="322">
        <v>40.852045819182273</v>
      </c>
      <c r="H13" s="322">
        <v>-2.5136276746122661</v>
      </c>
      <c r="I13" s="323">
        <v>2.613329135846711</v>
      </c>
      <c r="J13" s="323">
        <v>2.6064150670374264E-2</v>
      </c>
      <c r="K13" s="315">
        <v>1.0074016700920894E-2</v>
      </c>
      <c r="L13" s="316">
        <v>1332191587.8298368</v>
      </c>
      <c r="M13" s="316">
        <v>-124526.92200446129</v>
      </c>
      <c r="N13" s="315">
        <v>-9.3466498397533695E-5</v>
      </c>
      <c r="O13" s="314">
        <v>595924798.68121469</v>
      </c>
      <c r="P13" s="314">
        <v>3951974.3060545921</v>
      </c>
      <c r="Q13" s="315">
        <v>6.6759387311841299E-3</v>
      </c>
    </row>
    <row r="14" spans="1:17">
      <c r="A14" s="329"/>
      <c r="B14" s="329"/>
      <c r="C14" s="163" t="s">
        <v>23</v>
      </c>
      <c r="D14" s="314">
        <v>437775074.05865502</v>
      </c>
      <c r="E14" s="314">
        <v>44477708.190272808</v>
      </c>
      <c r="F14" s="319">
        <v>0.11308926031596502</v>
      </c>
      <c r="G14" s="324">
        <v>35.082639756255631</v>
      </c>
      <c r="H14" s="324">
        <v>1.9618439271668535</v>
      </c>
      <c r="I14" s="325">
        <v>2.748425328010172</v>
      </c>
      <c r="J14" s="325">
        <v>-3.1544562276451416E-2</v>
      </c>
      <c r="K14" s="319">
        <v>-1.134708774604716E-2</v>
      </c>
      <c r="L14" s="320">
        <v>1203192101.5143363</v>
      </c>
      <c r="M14" s="320">
        <v>109837266.47119188</v>
      </c>
      <c r="N14" s="319">
        <v>0.10045893880997712</v>
      </c>
      <c r="O14" s="314">
        <v>423366191.54843795</v>
      </c>
      <c r="P14" s="314">
        <v>20810924.948974729</v>
      </c>
      <c r="Q14" s="319">
        <v>5.1697062926967748E-2</v>
      </c>
    </row>
    <row r="15" spans="1:17">
      <c r="A15" s="329" t="s">
        <v>513</v>
      </c>
      <c r="B15" s="329" t="s">
        <v>311</v>
      </c>
      <c r="C15" s="163" t="s">
        <v>227</v>
      </c>
      <c r="D15" s="314">
        <v>68026251.044767857</v>
      </c>
      <c r="E15" s="314">
        <v>6018353.7796436399</v>
      </c>
      <c r="F15" s="315">
        <v>9.7057859483788825E-2</v>
      </c>
      <c r="G15" s="322">
        <v>22.045602797340447</v>
      </c>
      <c r="H15" s="322">
        <v>0.62046616521006115</v>
      </c>
      <c r="I15" s="323">
        <v>3.0983108055054607</v>
      </c>
      <c r="J15" s="323">
        <v>-2.0971032220145069E-3</v>
      </c>
      <c r="K15" s="315">
        <v>-6.7639590781305855E-4</v>
      </c>
      <c r="L15" s="316">
        <v>210766468.67003137</v>
      </c>
      <c r="M15" s="316">
        <v>18516693.585679471</v>
      </c>
      <c r="N15" s="315">
        <v>9.6315814036999778E-2</v>
      </c>
      <c r="O15" s="314">
        <v>70753527.48874025</v>
      </c>
      <c r="P15" s="314">
        <v>7309198.0963256806</v>
      </c>
      <c r="Q15" s="315">
        <v>0.11520648364201279</v>
      </c>
    </row>
    <row r="16" spans="1:17">
      <c r="A16" s="329"/>
      <c r="B16" s="329"/>
      <c r="C16" s="163" t="s">
        <v>228</v>
      </c>
      <c r="D16" s="314">
        <v>6495658.812426053</v>
      </c>
      <c r="E16" s="314">
        <v>1178154.7850485202</v>
      </c>
      <c r="F16" s="319">
        <v>0.22156161593535423</v>
      </c>
      <c r="G16" s="324">
        <v>2.1050801989889019</v>
      </c>
      <c r="H16" s="324">
        <v>0.26776180321505993</v>
      </c>
      <c r="I16" s="325">
        <v>3.6472368677789895</v>
      </c>
      <c r="J16" s="325">
        <v>0.19440405936019278</v>
      </c>
      <c r="K16" s="319">
        <v>5.6302772287783874E-2</v>
      </c>
      <c r="L16" s="320">
        <v>23691206.301193789</v>
      </c>
      <c r="M16" s="320">
        <v>5330753.9365655594</v>
      </c>
      <c r="N16" s="319">
        <v>0.29033892143285972</v>
      </c>
      <c r="O16" s="314">
        <v>9933954.8904250674</v>
      </c>
      <c r="P16" s="314">
        <v>2534460.9581075134</v>
      </c>
      <c r="Q16" s="319">
        <v>0.34251814803687652</v>
      </c>
    </row>
    <row r="17" spans="1:17">
      <c r="A17" s="329"/>
      <c r="B17" s="329"/>
      <c r="C17" s="163" t="s">
        <v>89</v>
      </c>
      <c r="D17" s="314">
        <v>124547632.05886497</v>
      </c>
      <c r="E17" s="314">
        <v>726206.26423607767</v>
      </c>
      <c r="F17" s="315">
        <v>5.864948328414249E-3</v>
      </c>
      <c r="G17" s="322">
        <v>40.362765602239165</v>
      </c>
      <c r="H17" s="322">
        <v>-2.4203488499777492</v>
      </c>
      <c r="I17" s="323">
        <v>2.6435362613397833</v>
      </c>
      <c r="J17" s="323">
        <v>3.8858108810500891E-2</v>
      </c>
      <c r="K17" s="315">
        <v>1.4918583615702224E-2</v>
      </c>
      <c r="L17" s="316">
        <v>329246181.61161482</v>
      </c>
      <c r="M17" s="316">
        <v>6731219.0293192267</v>
      </c>
      <c r="N17" s="315">
        <v>2.0871028666155707E-2</v>
      </c>
      <c r="O17" s="314">
        <v>147880261.07767358</v>
      </c>
      <c r="P17" s="314">
        <v>4102775.5056663752</v>
      </c>
      <c r="Q17" s="315">
        <v>2.8535590877415969E-2</v>
      </c>
    </row>
    <row r="18" spans="1:17">
      <c r="A18" s="329"/>
      <c r="B18" s="329"/>
      <c r="C18" s="163" t="s">
        <v>23</v>
      </c>
      <c r="D18" s="314">
        <v>109366007.45355389</v>
      </c>
      <c r="E18" s="314">
        <v>11128444.673710242</v>
      </c>
      <c r="F18" s="319">
        <v>0.11328095240564716</v>
      </c>
      <c r="G18" s="324">
        <v>35.442781614781715</v>
      </c>
      <c r="H18" s="324">
        <v>1.4994728138649052</v>
      </c>
      <c r="I18" s="325">
        <v>2.7824771133683264</v>
      </c>
      <c r="J18" s="325">
        <v>7.4815356897413032E-3</v>
      </c>
      <c r="K18" s="319">
        <v>2.6960531937135416E-3</v>
      </c>
      <c r="L18" s="320">
        <v>304308412.71998346</v>
      </c>
      <c r="M18" s="320">
        <v>31699610.443994999</v>
      </c>
      <c r="N18" s="319">
        <v>0.11628241707288084</v>
      </c>
      <c r="O18" s="314">
        <v>105597465.59375241</v>
      </c>
      <c r="P18" s="314">
        <v>6837743.7903731614</v>
      </c>
      <c r="Q18" s="319">
        <v>6.9236158886579552E-2</v>
      </c>
    </row>
    <row r="19" spans="1:17">
      <c r="A19" s="329"/>
      <c r="B19" s="329" t="s">
        <v>312</v>
      </c>
      <c r="C19" s="163" t="s">
        <v>227</v>
      </c>
      <c r="D19" s="314">
        <v>831612437.91494143</v>
      </c>
      <c r="E19" s="314">
        <v>32305686.031778932</v>
      </c>
      <c r="F19" s="315">
        <v>4.0417131415025467E-2</v>
      </c>
      <c r="G19" s="322">
        <v>21.996910787992991</v>
      </c>
      <c r="H19" s="322">
        <v>-0.15055500772682961</v>
      </c>
      <c r="I19" s="323">
        <v>3.0812789678325236</v>
      </c>
      <c r="J19" s="323">
        <v>0.10644983796287821</v>
      </c>
      <c r="K19" s="315">
        <v>3.5783513376965878E-2</v>
      </c>
      <c r="L19" s="316">
        <v>2562429914.3352394</v>
      </c>
      <c r="M19" s="316">
        <v>184628905.13171864</v>
      </c>
      <c r="N19" s="315">
        <v>7.7646911754639544E-2</v>
      </c>
      <c r="O19" s="314">
        <v>849709215.77218211</v>
      </c>
      <c r="P19" s="314">
        <v>35474562.2702384</v>
      </c>
      <c r="Q19" s="315">
        <v>4.3567983894649748E-2</v>
      </c>
    </row>
    <row r="20" spans="1:17">
      <c r="A20" s="329"/>
      <c r="B20" s="329"/>
      <c r="C20" s="163" t="s">
        <v>228</v>
      </c>
      <c r="D20" s="314">
        <v>73773326.8501883</v>
      </c>
      <c r="E20" s="314">
        <v>13010339.374974184</v>
      </c>
      <c r="F20" s="319">
        <v>0.21411619006193933</v>
      </c>
      <c r="G20" s="324">
        <v>1.9513720758262889</v>
      </c>
      <c r="H20" s="324">
        <v>0.26773036557864538</v>
      </c>
      <c r="I20" s="325">
        <v>3.4847522580075148</v>
      </c>
      <c r="J20" s="325">
        <v>0.16064365378061796</v>
      </c>
      <c r="K20" s="319">
        <v>4.8326836727399763E-2</v>
      </c>
      <c r="L20" s="320">
        <v>257081767.3219201</v>
      </c>
      <c r="M20" s="320">
        <v>55098997.837029696</v>
      </c>
      <c r="N20" s="319">
        <v>0.27279058494715536</v>
      </c>
      <c r="O20" s="314">
        <v>103678435.60797696</v>
      </c>
      <c r="P20" s="314">
        <v>23424447.983628049</v>
      </c>
      <c r="Q20" s="319">
        <v>0.29187892934707105</v>
      </c>
    </row>
    <row r="21" spans="1:17">
      <c r="A21" s="329"/>
      <c r="B21" s="329"/>
      <c r="C21" s="163" t="s">
        <v>89</v>
      </c>
      <c r="D21" s="314">
        <v>1575589822.1464267</v>
      </c>
      <c r="E21" s="314">
        <v>-15846541.488825798</v>
      </c>
      <c r="F21" s="315">
        <v>-9.9573830603117523E-3</v>
      </c>
      <c r="G21" s="322">
        <v>41.675794127275395</v>
      </c>
      <c r="H21" s="322">
        <v>-2.420270802285664</v>
      </c>
      <c r="I21" s="323">
        <v>2.611222415967823</v>
      </c>
      <c r="J21" s="323">
        <v>4.5199734467349817E-2</v>
      </c>
      <c r="K21" s="315">
        <v>1.7614705744112683E-2</v>
      </c>
      <c r="L21" s="316">
        <v>4114215461.9595051</v>
      </c>
      <c r="M21" s="316">
        <v>30553656.706812382</v>
      </c>
      <c r="N21" s="315">
        <v>7.4819263112121878E-3</v>
      </c>
      <c r="O21" s="314">
        <v>1840357222.1098845</v>
      </c>
      <c r="P21" s="314">
        <v>-4774406.6196188927</v>
      </c>
      <c r="Q21" s="315">
        <v>-2.5875696591393812E-3</v>
      </c>
    </row>
    <row r="22" spans="1:17">
      <c r="A22" s="329"/>
      <c r="B22" s="329"/>
      <c r="C22" s="163" t="s">
        <v>23</v>
      </c>
      <c r="D22" s="314">
        <v>1297770441.0743916</v>
      </c>
      <c r="E22" s="314">
        <v>140562922.53443813</v>
      </c>
      <c r="F22" s="319">
        <v>0.12146734296350417</v>
      </c>
      <c r="G22" s="324">
        <v>34.327216999281497</v>
      </c>
      <c r="H22" s="324">
        <v>2.2629139328665886</v>
      </c>
      <c r="I22" s="325">
        <v>2.7573714459149179</v>
      </c>
      <c r="J22" s="325">
        <v>1.3295685760218667E-2</v>
      </c>
      <c r="K22" s="319">
        <v>4.845232756791348E-3</v>
      </c>
      <c r="L22" s="320">
        <v>3578435157.5709357</v>
      </c>
      <c r="M22" s="320">
        <v>402970056.4766798</v>
      </c>
      <c r="N22" s="319">
        <v>0.12690111326930267</v>
      </c>
      <c r="O22" s="314">
        <v>1278501771.0306144</v>
      </c>
      <c r="P22" s="314">
        <v>62022915.630366564</v>
      </c>
      <c r="Q22" s="319">
        <v>5.0985609289492896E-2</v>
      </c>
    </row>
    <row r="23" spans="1:17">
      <c r="A23" s="329"/>
      <c r="B23" s="329" t="s">
        <v>313</v>
      </c>
      <c r="C23" s="163" t="s">
        <v>227</v>
      </c>
      <c r="D23" s="314">
        <v>273582352.13822353</v>
      </c>
      <c r="E23" s="314">
        <v>15853616.530030608</v>
      </c>
      <c r="F23" s="315">
        <v>6.15128014057841E-2</v>
      </c>
      <c r="G23" s="322">
        <v>21.977452734557342</v>
      </c>
      <c r="H23" s="322">
        <v>0.21707730937186653</v>
      </c>
      <c r="I23" s="323">
        <v>3.0733727016549377</v>
      </c>
      <c r="J23" s="323">
        <v>1.8933456564932616E-2</v>
      </c>
      <c r="K23" s="315">
        <v>6.1986685757027407E-3</v>
      </c>
      <c r="L23" s="316">
        <v>840820532.71616459</v>
      </c>
      <c r="M23" s="316">
        <v>53603768.08707428</v>
      </c>
      <c r="N23" s="315">
        <v>6.809276745056432E-2</v>
      </c>
      <c r="O23" s="314">
        <v>278549298.13814628</v>
      </c>
      <c r="P23" s="314">
        <v>16998959.761103243</v>
      </c>
      <c r="Q23" s="315">
        <v>6.4993071186924087E-2</v>
      </c>
    </row>
    <row r="24" spans="1:17">
      <c r="A24" s="329"/>
      <c r="B24" s="329"/>
      <c r="C24" s="163" t="s">
        <v>228</v>
      </c>
      <c r="D24" s="314">
        <v>25820199.384363577</v>
      </c>
      <c r="E24" s="314">
        <v>4785712.0595911518</v>
      </c>
      <c r="F24" s="319">
        <v>0.22751740918139676</v>
      </c>
      <c r="G24" s="324">
        <v>2.0741915811879377</v>
      </c>
      <c r="H24" s="324">
        <v>0.29822220787292397</v>
      </c>
      <c r="I24" s="325">
        <v>3.57273121949815</v>
      </c>
      <c r="J24" s="325">
        <v>0.19938575549850013</v>
      </c>
      <c r="K24" s="319">
        <v>5.9106236709624123E-2</v>
      </c>
      <c r="L24" s="320">
        <v>92248632.434182659</v>
      </c>
      <c r="M24" s="320">
        <v>21292040.029603466</v>
      </c>
      <c r="N24" s="319">
        <v>0.30007134373365685</v>
      </c>
      <c r="O24" s="314">
        <v>38810639.163971387</v>
      </c>
      <c r="P24" s="314">
        <v>10158493.075202622</v>
      </c>
      <c r="Q24" s="319">
        <v>0.35454562613669649</v>
      </c>
    </row>
    <row r="25" spans="1:17">
      <c r="A25" s="329"/>
      <c r="B25" s="329"/>
      <c r="C25" s="163" t="s">
        <v>89</v>
      </c>
      <c r="D25" s="314">
        <v>507930084.09215736</v>
      </c>
      <c r="E25" s="314">
        <v>-5186844.2099359632</v>
      </c>
      <c r="F25" s="315">
        <v>-1.0108503391418519E-2</v>
      </c>
      <c r="G25" s="322">
        <v>40.803104909176213</v>
      </c>
      <c r="H25" s="322">
        <v>-2.5200308308983494</v>
      </c>
      <c r="I25" s="323">
        <v>2.6010190397387309</v>
      </c>
      <c r="J25" s="323">
        <v>2.5359074411107407E-2</v>
      </c>
      <c r="K25" s="315">
        <v>9.8456608218786129E-3</v>
      </c>
      <c r="L25" s="316">
        <v>1321135819.5797961</v>
      </c>
      <c r="M25" s="316">
        <v>-478910.17979025841</v>
      </c>
      <c r="N25" s="315">
        <v>-3.6236746534852598E-4</v>
      </c>
      <c r="O25" s="314">
        <v>591626412.95125234</v>
      </c>
      <c r="P25" s="314">
        <v>4106193.6750478745</v>
      </c>
      <c r="Q25" s="315">
        <v>6.9890252970467972E-3</v>
      </c>
    </row>
    <row r="26" spans="1:17">
      <c r="A26" s="329"/>
      <c r="B26" s="329"/>
      <c r="C26" s="163" t="s">
        <v>23</v>
      </c>
      <c r="D26" s="314">
        <v>437020209.31802893</v>
      </c>
      <c r="E26" s="314">
        <v>44621951.254532218</v>
      </c>
      <c r="F26" s="319">
        <v>0.11371597691269981</v>
      </c>
      <c r="G26" s="324">
        <v>35.106763719469583</v>
      </c>
      <c r="H26" s="324">
        <v>1.976063755025784</v>
      </c>
      <c r="I26" s="325">
        <v>2.7418683358554827</v>
      </c>
      <c r="J26" s="325">
        <v>-3.0019583710536146E-2</v>
      </c>
      <c r="K26" s="319">
        <v>-1.0830013543706402E-2</v>
      </c>
      <c r="L26" s="320">
        <v>1198251874.0580387</v>
      </c>
      <c r="M26" s="320">
        <v>110567882.87308311</v>
      </c>
      <c r="N26" s="319">
        <v>0.10165441779889317</v>
      </c>
      <c r="O26" s="314">
        <v>421179347.87340969</v>
      </c>
      <c r="P26" s="314">
        <v>21236844.711793423</v>
      </c>
      <c r="Q26" s="319">
        <v>5.3099744448045424E-2</v>
      </c>
    </row>
    <row r="27" spans="1:17">
      <c r="A27" s="329" t="s">
        <v>105</v>
      </c>
      <c r="B27" s="329" t="s">
        <v>311</v>
      </c>
      <c r="C27" s="163" t="s">
        <v>227</v>
      </c>
      <c r="D27" s="314">
        <v>41450569.777106032</v>
      </c>
      <c r="E27" s="314">
        <v>4274137.9233676791</v>
      </c>
      <c r="F27" s="315">
        <v>0.11496901962467074</v>
      </c>
      <c r="G27" s="322">
        <v>23.927402042769483</v>
      </c>
      <c r="H27" s="322">
        <v>1.3616689203777348</v>
      </c>
      <c r="I27" s="323">
        <v>3.3301073041581741</v>
      </c>
      <c r="J27" s="323">
        <v>-1.9132539942148252E-2</v>
      </c>
      <c r="K27" s="315">
        <v>-5.7125021893699767E-3</v>
      </c>
      <c r="L27" s="316">
        <v>138034845.17625886</v>
      </c>
      <c r="M27" s="316">
        <v>13522058.350237966</v>
      </c>
      <c r="N27" s="315">
        <v>0.10859975665898518</v>
      </c>
      <c r="O27" s="314">
        <v>50564148.193785354</v>
      </c>
      <c r="P27" s="314">
        <v>6120974.1280178204</v>
      </c>
      <c r="Q27" s="315">
        <v>0.13772585457015132</v>
      </c>
    </row>
    <row r="28" spans="1:17">
      <c r="A28" s="329"/>
      <c r="B28" s="329"/>
      <c r="C28" s="163" t="s">
        <v>228</v>
      </c>
      <c r="D28" s="314">
        <v>4692497.8440529685</v>
      </c>
      <c r="E28" s="314">
        <v>731826.73119327519</v>
      </c>
      <c r="F28" s="319">
        <v>0.1847734160044609</v>
      </c>
      <c r="G28" s="324">
        <v>2.7087512452361624</v>
      </c>
      <c r="H28" s="324">
        <v>0.30466234100823186</v>
      </c>
      <c r="I28" s="325">
        <v>3.824876403700431</v>
      </c>
      <c r="J28" s="325">
        <v>0.23282060082248845</v>
      </c>
      <c r="K28" s="319">
        <v>6.4815418690309157E-2</v>
      </c>
      <c r="L28" s="320">
        <v>17948224.278133344</v>
      </c>
      <c r="M28" s="320">
        <v>3721272.623894643</v>
      </c>
      <c r="N28" s="319">
        <v>0.26156500101593777</v>
      </c>
      <c r="O28" s="314">
        <v>7912407.700528007</v>
      </c>
      <c r="P28" s="314">
        <v>1875812.1859736042</v>
      </c>
      <c r="Q28" s="319">
        <v>0.3107400821292346</v>
      </c>
    </row>
    <row r="29" spans="1:17">
      <c r="A29" s="329"/>
      <c r="B29" s="329"/>
      <c r="C29" s="163" t="s">
        <v>89</v>
      </c>
      <c r="D29" s="314">
        <v>66148704.431479834</v>
      </c>
      <c r="E29" s="314">
        <v>-286473.91585032642</v>
      </c>
      <c r="F29" s="315">
        <v>-4.3120816858895203E-3</v>
      </c>
      <c r="G29" s="322">
        <v>38.18443640344212</v>
      </c>
      <c r="H29" s="322">
        <v>-2.1410717147771479</v>
      </c>
      <c r="I29" s="323">
        <v>2.9359454312876174</v>
      </c>
      <c r="J29" s="323">
        <v>1.1694950401837989E-2</v>
      </c>
      <c r="K29" s="315">
        <v>3.9992984452875916E-3</v>
      </c>
      <c r="L29" s="316">
        <v>194208986.5611982</v>
      </c>
      <c r="M29" s="316">
        <v>-64115.668714553118</v>
      </c>
      <c r="N29" s="315">
        <v>-3.3002854218426667E-4</v>
      </c>
      <c r="O29" s="314">
        <v>94918391.899528787</v>
      </c>
      <c r="P29" s="314">
        <v>37820.214306458831</v>
      </c>
      <c r="Q29" s="315">
        <v>3.9860862592535728E-4</v>
      </c>
    </row>
    <row r="30" spans="1:17">
      <c r="A30" s="329"/>
      <c r="B30" s="329"/>
      <c r="C30" s="163" t="s">
        <v>23</v>
      </c>
      <c r="D30" s="314">
        <v>60864264.455444433</v>
      </c>
      <c r="E30" s="314">
        <v>3721000.0573786795</v>
      </c>
      <c r="F30" s="319">
        <v>6.5117036917208951E-2</v>
      </c>
      <c r="G30" s="324">
        <v>35.133985696554149</v>
      </c>
      <c r="H30" s="324">
        <v>0.44857911363713754</v>
      </c>
      <c r="I30" s="325">
        <v>3.0432270190928015</v>
      </c>
      <c r="J30" s="325">
        <v>5.5762456807080252E-2</v>
      </c>
      <c r="K30" s="319">
        <v>1.8665478918490058E-2</v>
      </c>
      <c r="L30" s="320">
        <v>185223774.08801812</v>
      </c>
      <c r="M30" s="320">
        <v>14510296.725473374</v>
      </c>
      <c r="N30" s="319">
        <v>8.499795651551173E-2</v>
      </c>
      <c r="O30" s="314">
        <v>73109948.514254406</v>
      </c>
      <c r="P30" s="314">
        <v>3426197.2175976783</v>
      </c>
      <c r="Q30" s="319">
        <v>4.9167806753280509E-2</v>
      </c>
    </row>
    <row r="31" spans="1:17">
      <c r="A31" s="329"/>
      <c r="B31" s="329" t="s">
        <v>312</v>
      </c>
      <c r="C31" s="163" t="s">
        <v>227</v>
      </c>
      <c r="D31" s="314">
        <v>501998400.97134089</v>
      </c>
      <c r="E31" s="314">
        <v>24917658.945930362</v>
      </c>
      <c r="F31" s="315">
        <v>5.2229437809927746E-2</v>
      </c>
      <c r="G31" s="322">
        <v>23.49100622834758</v>
      </c>
      <c r="H31" s="322">
        <v>0.53308152486515326</v>
      </c>
      <c r="I31" s="323">
        <v>3.3229755267906933</v>
      </c>
      <c r="J31" s="323">
        <v>8.3728603224860976E-2</v>
      </c>
      <c r="K31" s="315">
        <v>2.5848169404971061E-2</v>
      </c>
      <c r="L31" s="316">
        <v>1668128400.9158273</v>
      </c>
      <c r="M31" s="316">
        <v>122746075.01751161</v>
      </c>
      <c r="N31" s="315">
        <v>7.9427642571336193E-2</v>
      </c>
      <c r="O31" s="314">
        <v>602551539.40761065</v>
      </c>
      <c r="P31" s="314">
        <v>28366501.870777726</v>
      </c>
      <c r="Q31" s="315">
        <v>4.940306698423514E-2</v>
      </c>
    </row>
    <row r="32" spans="1:17">
      <c r="A32" s="329"/>
      <c r="B32" s="329"/>
      <c r="C32" s="163" t="s">
        <v>228</v>
      </c>
      <c r="D32" s="314">
        <v>53815717.15288236</v>
      </c>
      <c r="E32" s="314">
        <v>9238191.906483613</v>
      </c>
      <c r="F32" s="319">
        <v>0.20723877908027055</v>
      </c>
      <c r="G32" s="324">
        <v>2.5183055252272082</v>
      </c>
      <c r="H32" s="324">
        <v>0.37316031620114387</v>
      </c>
      <c r="I32" s="325">
        <v>3.6411429315367227</v>
      </c>
      <c r="J32" s="325">
        <v>0.17584763834761707</v>
      </c>
      <c r="K32" s="319">
        <v>5.0745354571438202E-2</v>
      </c>
      <c r="L32" s="320">
        <v>195950718.11679718</v>
      </c>
      <c r="M32" s="320">
        <v>41476429.698433071</v>
      </c>
      <c r="N32" s="319">
        <v>0.26850053897708909</v>
      </c>
      <c r="O32" s="314">
        <v>82771926.300155759</v>
      </c>
      <c r="P32" s="314">
        <v>17353111.917696722</v>
      </c>
      <c r="Q32" s="319">
        <v>0.26526179175680181</v>
      </c>
    </row>
    <row r="33" spans="1:17">
      <c r="A33" s="329"/>
      <c r="B33" s="329"/>
      <c r="C33" s="163" t="s">
        <v>89</v>
      </c>
      <c r="D33" s="314">
        <v>841014456.50494325</v>
      </c>
      <c r="E33" s="314">
        <v>-19531018.718252301</v>
      </c>
      <c r="F33" s="315">
        <v>-2.2696091352042303E-2</v>
      </c>
      <c r="G33" s="322">
        <v>39.355256506117563</v>
      </c>
      <c r="H33" s="322">
        <v>-2.0556336929346344</v>
      </c>
      <c r="I33" s="323">
        <v>2.9140508357272852</v>
      </c>
      <c r="J33" s="323">
        <v>5.3911846654156381E-2</v>
      </c>
      <c r="K33" s="315">
        <v>1.8849379998706752E-2</v>
      </c>
      <c r="L33" s="316">
        <v>2450758879.8369584</v>
      </c>
      <c r="M33" s="316">
        <v>-10520785.719367504</v>
      </c>
      <c r="N33" s="315">
        <v>-4.2745186037156319E-3</v>
      </c>
      <c r="O33" s="314">
        <v>1205401186.0916271</v>
      </c>
      <c r="P33" s="314">
        <v>-51632410.512645483</v>
      </c>
      <c r="Q33" s="315">
        <v>-4.1074805520014995E-2</v>
      </c>
    </row>
    <row r="34" spans="1:17">
      <c r="A34" s="329"/>
      <c r="B34" s="329"/>
      <c r="C34" s="163" t="s">
        <v>23</v>
      </c>
      <c r="D34" s="314">
        <v>739082557.41946554</v>
      </c>
      <c r="E34" s="314">
        <v>43525621.277458072</v>
      </c>
      <c r="F34" s="319">
        <v>6.2576647598222956E-2</v>
      </c>
      <c r="G34" s="324">
        <v>34.585355104736493</v>
      </c>
      <c r="H34" s="324">
        <v>1.1139898613190269</v>
      </c>
      <c r="I34" s="325">
        <v>2.9983398970448385</v>
      </c>
      <c r="J34" s="325">
        <v>4.4340865399286056E-2</v>
      </c>
      <c r="K34" s="319">
        <v>1.501045360011021E-2</v>
      </c>
      <c r="L34" s="320">
        <v>2216020719.1207161</v>
      </c>
      <c r="M34" s="320">
        <v>161346203.30287862</v>
      </c>
      <c r="N34" s="319">
        <v>7.852640506355664E-2</v>
      </c>
      <c r="O34" s="314">
        <v>895781685.65514982</v>
      </c>
      <c r="P34" s="314">
        <v>16493528.427643299</v>
      </c>
      <c r="Q34" s="319">
        <v>1.8757819370215596E-2</v>
      </c>
    </row>
    <row r="35" spans="1:17">
      <c r="A35" s="329"/>
      <c r="B35" s="329" t="s">
        <v>313</v>
      </c>
      <c r="C35" s="163" t="s">
        <v>227</v>
      </c>
      <c r="D35" s="314">
        <v>164523521.589715</v>
      </c>
      <c r="E35" s="314">
        <v>11532193.468413472</v>
      </c>
      <c r="F35" s="315">
        <v>7.5378085869481401E-2</v>
      </c>
      <c r="G35" s="322">
        <v>23.619985249945646</v>
      </c>
      <c r="H35" s="322">
        <v>0.85152831858118461</v>
      </c>
      <c r="I35" s="323">
        <v>3.311642729976727</v>
      </c>
      <c r="J35" s="323">
        <v>1.5305508346029839E-2</v>
      </c>
      <c r="K35" s="315">
        <v>4.6431864572576125E-3</v>
      </c>
      <c r="L35" s="316">
        <v>544843124.18274879</v>
      </c>
      <c r="M35" s="316">
        <v>40532114.709787369</v>
      </c>
      <c r="N35" s="315">
        <v>8.0371266834222257E-2</v>
      </c>
      <c r="O35" s="314">
        <v>197721762.08656237</v>
      </c>
      <c r="P35" s="314">
        <v>13920485.298143119</v>
      </c>
      <c r="Q35" s="315">
        <v>7.5736608261799662E-2</v>
      </c>
    </row>
    <row r="36" spans="1:17">
      <c r="A36" s="329"/>
      <c r="B36" s="329"/>
      <c r="C36" s="163" t="s">
        <v>228</v>
      </c>
      <c r="D36" s="314">
        <v>18851740.20957838</v>
      </c>
      <c r="E36" s="314">
        <v>3163580.7068491839</v>
      </c>
      <c r="F36" s="319">
        <v>0.20165403763894868</v>
      </c>
      <c r="G36" s="324">
        <v>2.706469089547404</v>
      </c>
      <c r="H36" s="324">
        <v>0.37172771331032672</v>
      </c>
      <c r="I36" s="325">
        <v>3.7326424590871019</v>
      </c>
      <c r="J36" s="325">
        <v>0.2401991523807836</v>
      </c>
      <c r="K36" s="319">
        <v>6.8776822209123428E-2</v>
      </c>
      <c r="L36" s="320">
        <v>70366805.93395184</v>
      </c>
      <c r="M36" s="320">
        <v>15576798.284104139</v>
      </c>
      <c r="N36" s="319">
        <v>0.28429998374251803</v>
      </c>
      <c r="O36" s="314">
        <v>31041624.832947925</v>
      </c>
      <c r="P36" s="314">
        <v>7593306.5427851602</v>
      </c>
      <c r="Q36" s="319">
        <v>0.3238316048435238</v>
      </c>
    </row>
    <row r="37" spans="1:17">
      <c r="A37" s="329"/>
      <c r="B37" s="329"/>
      <c r="C37" s="163" t="s">
        <v>89</v>
      </c>
      <c r="D37" s="314">
        <v>269396503.58699226</v>
      </c>
      <c r="E37" s="314">
        <v>-3775564.3795048594</v>
      </c>
      <c r="F37" s="315">
        <v>-1.3821194852058993E-2</v>
      </c>
      <c r="G37" s="322">
        <v>38.676180643518826</v>
      </c>
      <c r="H37" s="322">
        <v>-1.9777998187957735</v>
      </c>
      <c r="I37" s="323">
        <v>2.8943765737349723</v>
      </c>
      <c r="J37" s="323">
        <v>-9.8985172045655823E-3</v>
      </c>
      <c r="K37" s="315">
        <v>-3.408257446219874E-3</v>
      </c>
      <c r="L37" s="316">
        <v>779734929.02829981</v>
      </c>
      <c r="M37" s="316">
        <v>-13631903.507240295</v>
      </c>
      <c r="N37" s="315">
        <v>-1.7182346108008787E-2</v>
      </c>
      <c r="O37" s="314">
        <v>384891978.56751794</v>
      </c>
      <c r="P37" s="314">
        <v>-7804468.9818384051</v>
      </c>
      <c r="Q37" s="315">
        <v>-1.9874050377951268E-2</v>
      </c>
    </row>
    <row r="38" spans="1:17">
      <c r="A38" s="329"/>
      <c r="B38" s="329"/>
      <c r="C38" s="163" t="s">
        <v>23</v>
      </c>
      <c r="D38" s="314">
        <v>243504244.26231292</v>
      </c>
      <c r="E38" s="314">
        <v>13525490.894649386</v>
      </c>
      <c r="F38" s="319">
        <v>5.8811914999062499E-2</v>
      </c>
      <c r="G38" s="324">
        <v>34.958932328947583</v>
      </c>
      <c r="H38" s="324">
        <v>0.73306210819306727</v>
      </c>
      <c r="I38" s="325">
        <v>3.0011714825571203</v>
      </c>
      <c r="J38" s="325">
        <v>1.4030420278163813E-2</v>
      </c>
      <c r="K38" s="319">
        <v>4.6969393094076694E-3</v>
      </c>
      <c r="L38" s="320">
        <v>730797993.76167679</v>
      </c>
      <c r="M38" s="320">
        <v>43819016.125404239</v>
      </c>
      <c r="N38" s="319">
        <v>6.3785090303890818E-2</v>
      </c>
      <c r="O38" s="314">
        <v>292803310.33706552</v>
      </c>
      <c r="P38" s="314">
        <v>7431642.0399936438</v>
      </c>
      <c r="Q38" s="319">
        <v>2.6041975660517587E-2</v>
      </c>
    </row>
    <row r="39" spans="1:17">
      <c r="A39" s="329" t="s">
        <v>106</v>
      </c>
      <c r="B39" s="329" t="s">
        <v>311</v>
      </c>
      <c r="C39" s="163" t="s">
        <v>227</v>
      </c>
      <c r="D39" s="314">
        <v>5931.4795843623297</v>
      </c>
      <c r="E39" s="314">
        <v>-4173.8822346657262</v>
      </c>
      <c r="F39" s="315">
        <v>-0.41303639685680987</v>
      </c>
      <c r="G39" s="322">
        <v>3.811567241537182</v>
      </c>
      <c r="H39" s="322">
        <v>-2.0096197122264967</v>
      </c>
      <c r="I39" s="323">
        <v>4.8878442553872006</v>
      </c>
      <c r="J39" s="323">
        <v>0.16416330730372941</v>
      </c>
      <c r="K39" s="315">
        <v>3.4753258974938819E-2</v>
      </c>
      <c r="L39" s="316">
        <v>28992.148412371873</v>
      </c>
      <c r="M39" s="316">
        <v>-18742.356685661081</v>
      </c>
      <c r="N39" s="315">
        <v>-0.39263749874791132</v>
      </c>
      <c r="O39" s="314">
        <v>13179.141890525818</v>
      </c>
      <c r="P39" s="314">
        <v>-10419.662025213242</v>
      </c>
      <c r="Q39" s="315">
        <v>-0.44153348035846512</v>
      </c>
    </row>
    <row r="40" spans="1:17">
      <c r="A40" s="329"/>
      <c r="B40" s="329"/>
      <c r="C40" s="163" t="s">
        <v>228</v>
      </c>
      <c r="D40" s="314">
        <v>847.37128003023861</v>
      </c>
      <c r="E40" s="314">
        <v>107.86243349485392</v>
      </c>
      <c r="F40" s="319">
        <v>0.14585685350512276</v>
      </c>
      <c r="G40" s="324">
        <v>0.54452056463242671</v>
      </c>
      <c r="H40" s="324">
        <v>0.11852698550705804</v>
      </c>
      <c r="I40" s="325">
        <v>1.6542002015390551</v>
      </c>
      <c r="J40" s="325">
        <v>-0.47593618539457694</v>
      </c>
      <c r="K40" s="319">
        <v>-0.22342991195962586</v>
      </c>
      <c r="L40" s="320">
        <v>1401.7217422044278</v>
      </c>
      <c r="M40" s="320">
        <v>-173.53296025991426</v>
      </c>
      <c r="N40" s="319">
        <v>-0.11016184239186069</v>
      </c>
      <c r="O40" s="314">
        <v>475.71996784210205</v>
      </c>
      <c r="P40" s="314">
        <v>-383.03934442996979</v>
      </c>
      <c r="Q40" s="319">
        <v>-0.44603806789185113</v>
      </c>
    </row>
    <row r="41" spans="1:17">
      <c r="A41" s="329"/>
      <c r="B41" s="329"/>
      <c r="C41" s="163" t="s">
        <v>89</v>
      </c>
      <c r="D41" s="314">
        <v>66666.846450586148</v>
      </c>
      <c r="E41" s="314">
        <v>1564.99420740817</v>
      </c>
      <c r="F41" s="315">
        <v>2.4039165607183867E-2</v>
      </c>
      <c r="G41" s="322">
        <v>42.840098227356776</v>
      </c>
      <c r="H41" s="322">
        <v>5.3382195484310557</v>
      </c>
      <c r="I41" s="323">
        <v>5.7874290804032036</v>
      </c>
      <c r="J41" s="323">
        <v>0.33222229066031073</v>
      </c>
      <c r="K41" s="315">
        <v>6.0900036142528806E-2</v>
      </c>
      <c r="L41" s="316">
        <v>385829.64584689739</v>
      </c>
      <c r="M41" s="316">
        <v>30685.57946507429</v>
      </c>
      <c r="N41" s="315">
        <v>8.6403187804026435E-2</v>
      </c>
      <c r="O41" s="314">
        <v>156389.11822652817</v>
      </c>
      <c r="P41" s="314">
        <v>1068.7551228534139</v>
      </c>
      <c r="Q41" s="315">
        <v>6.8809723432080236E-3</v>
      </c>
    </row>
    <row r="42" spans="1:17">
      <c r="A42" s="329"/>
      <c r="B42" s="329"/>
      <c r="C42" s="163" t="s">
        <v>23</v>
      </c>
      <c r="D42" s="314">
        <v>82172.168210861972</v>
      </c>
      <c r="E42" s="314">
        <v>-15477.351352809317</v>
      </c>
      <c r="F42" s="319">
        <v>-0.15849900155133362</v>
      </c>
      <c r="G42" s="324">
        <v>52.803813966473577</v>
      </c>
      <c r="H42" s="324">
        <v>-3.4471268217116062</v>
      </c>
      <c r="I42" s="325">
        <v>6.4646213645445911</v>
      </c>
      <c r="J42" s="325">
        <v>0.33618502094811031</v>
      </c>
      <c r="K42" s="319">
        <v>5.4856573863149516E-2</v>
      </c>
      <c r="L42" s="320">
        <v>531211.95418689016</v>
      </c>
      <c r="M42" s="320">
        <v>-67226.910441848566</v>
      </c>
      <c r="N42" s="319">
        <v>-0.11233713987402037</v>
      </c>
      <c r="O42" s="314">
        <v>236632.77653074265</v>
      </c>
      <c r="P42" s="314">
        <v>-35867.854472620762</v>
      </c>
      <c r="Q42" s="319">
        <v>-0.13162484923632362</v>
      </c>
    </row>
    <row r="43" spans="1:17">
      <c r="A43" s="329"/>
      <c r="B43" s="329" t="s">
        <v>312</v>
      </c>
      <c r="C43" s="163" t="s">
        <v>227</v>
      </c>
      <c r="D43" s="314">
        <v>90488.332691379343</v>
      </c>
      <c r="E43" s="314">
        <v>-27783.04887965387</v>
      </c>
      <c r="F43" s="315">
        <v>-0.23490931204661297</v>
      </c>
      <c r="G43" s="322">
        <v>4.7405263446520784</v>
      </c>
      <c r="H43" s="322">
        <v>-0.47054453975356569</v>
      </c>
      <c r="I43" s="323">
        <v>4.9154318144130897</v>
      </c>
      <c r="J43" s="323">
        <v>-0.20354717432953162</v>
      </c>
      <c r="K43" s="315">
        <v>-3.9763236922277165E-2</v>
      </c>
      <c r="L43" s="316">
        <v>444789.22934440203</v>
      </c>
      <c r="M43" s="316">
        <v>-160639.48788727826</v>
      </c>
      <c r="N43" s="315">
        <v>-0.26533179433873155</v>
      </c>
      <c r="O43" s="314">
        <v>202635.79900882556</v>
      </c>
      <c r="P43" s="314">
        <v>-73486.522546509863</v>
      </c>
      <c r="Q43" s="315">
        <v>-0.26613756588955462</v>
      </c>
    </row>
    <row r="44" spans="1:17">
      <c r="A44" s="329"/>
      <c r="B44" s="329"/>
      <c r="C44" s="163" t="s">
        <v>228</v>
      </c>
      <c r="D44" s="314">
        <v>10802.031723924967</v>
      </c>
      <c r="E44" s="314">
        <v>3433.1300307366473</v>
      </c>
      <c r="F44" s="319">
        <v>0.46589439969190671</v>
      </c>
      <c r="G44" s="324">
        <v>0.56589965181126867</v>
      </c>
      <c r="H44" s="324">
        <v>0.24122373652775325</v>
      </c>
      <c r="I44" s="325">
        <v>1.9626292428113108</v>
      </c>
      <c r="J44" s="325">
        <v>-0.65681171293750129</v>
      </c>
      <c r="K44" s="319">
        <v>-0.25074499636879216</v>
      </c>
      <c r="L44" s="320">
        <v>21200.383343150617</v>
      </c>
      <c r="M44" s="320">
        <v>1897.980449126364</v>
      </c>
      <c r="N44" s="319">
        <v>9.8328713764126816E-2</v>
      </c>
      <c r="O44" s="314">
        <v>10829.329802775756</v>
      </c>
      <c r="P44" s="314">
        <v>-1869.6197114121169</v>
      </c>
      <c r="Q44" s="319">
        <v>-0.14722632839222555</v>
      </c>
    </row>
    <row r="45" spans="1:17">
      <c r="A45" s="329"/>
      <c r="B45" s="329"/>
      <c r="C45" s="163" t="s">
        <v>89</v>
      </c>
      <c r="D45" s="314">
        <v>760492.25078406162</v>
      </c>
      <c r="E45" s="314">
        <v>-122890.3760366881</v>
      </c>
      <c r="F45" s="315">
        <v>-0.1391134173409822</v>
      </c>
      <c r="G45" s="322">
        <v>39.840866137309803</v>
      </c>
      <c r="H45" s="322">
        <v>0.91877505096678647</v>
      </c>
      <c r="I45" s="323">
        <v>5.7515195081095802</v>
      </c>
      <c r="J45" s="323">
        <v>0.71292309093498218</v>
      </c>
      <c r="K45" s="315">
        <v>0.14149239826093377</v>
      </c>
      <c r="L45" s="316">
        <v>4373986.0161506934</v>
      </c>
      <c r="M45" s="316">
        <v>-77022.522342621349</v>
      </c>
      <c r="N45" s="315">
        <v>-1.7304510129898289E-2</v>
      </c>
      <c r="O45" s="314">
        <v>1796349.4419339262</v>
      </c>
      <c r="P45" s="314">
        <v>-303227.35872469749</v>
      </c>
      <c r="Q45" s="315">
        <v>-0.14442308499006895</v>
      </c>
    </row>
    <row r="46" spans="1:17">
      <c r="A46" s="329"/>
      <c r="B46" s="329"/>
      <c r="C46" s="163" t="s">
        <v>23</v>
      </c>
      <c r="D46" s="314">
        <v>1047041.9775267425</v>
      </c>
      <c r="E46" s="314">
        <v>-213552.70528967422</v>
      </c>
      <c r="F46" s="319">
        <v>-0.16940631925604782</v>
      </c>
      <c r="G46" s="324">
        <v>54.852707866226368</v>
      </c>
      <c r="H46" s="324">
        <v>-0.68945424774081232</v>
      </c>
      <c r="I46" s="325">
        <v>6.4625635095540135</v>
      </c>
      <c r="J46" s="325">
        <v>0.68051213607602978</v>
      </c>
      <c r="K46" s="319">
        <v>0.11769389307011507</v>
      </c>
      <c r="L46" s="320">
        <v>6766575.2769355997</v>
      </c>
      <c r="M46" s="320">
        <v>-522247.94024210609</v>
      </c>
      <c r="N46" s="319">
        <v>-7.1650515409855828E-2</v>
      </c>
      <c r="O46" s="314">
        <v>2986504.8508219672</v>
      </c>
      <c r="P46" s="314">
        <v>-531716.4056733679</v>
      </c>
      <c r="Q46" s="319">
        <v>-0.15113216790777834</v>
      </c>
    </row>
    <row r="47" spans="1:17">
      <c r="A47" s="329"/>
      <c r="B47" s="329" t="s">
        <v>313</v>
      </c>
      <c r="C47" s="163" t="s">
        <v>227</v>
      </c>
      <c r="D47" s="314">
        <v>21278.39596935494</v>
      </c>
      <c r="E47" s="314">
        <v>-14152.859365267512</v>
      </c>
      <c r="F47" s="315">
        <v>-0.39944560901396359</v>
      </c>
      <c r="G47" s="322">
        <v>3.7553373334302984</v>
      </c>
      <c r="H47" s="322">
        <v>-1.4949391158717953</v>
      </c>
      <c r="I47" s="323">
        <v>5.0350882585896182</v>
      </c>
      <c r="J47" s="323">
        <v>5.6007435918606241E-2</v>
      </c>
      <c r="K47" s="315">
        <v>1.1248549263066839E-2</v>
      </c>
      <c r="L47" s="316">
        <v>107138.60170691971</v>
      </c>
      <c r="M47" s="316">
        <v>-69276.482252858943</v>
      </c>
      <c r="N47" s="315">
        <v>-0.39269024336180613</v>
      </c>
      <c r="O47" s="314">
        <v>46490.270473626704</v>
      </c>
      <c r="P47" s="314">
        <v>-35617.377176518668</v>
      </c>
      <c r="Q47" s="315">
        <v>-0.43378879064081444</v>
      </c>
    </row>
    <row r="48" spans="1:17">
      <c r="A48" s="329"/>
      <c r="B48" s="329"/>
      <c r="C48" s="163" t="s">
        <v>228</v>
      </c>
      <c r="D48" s="314">
        <v>3248.8632485313415</v>
      </c>
      <c r="E48" s="314">
        <v>358.21663903557055</v>
      </c>
      <c r="F48" s="319">
        <v>0.1239226676338883</v>
      </c>
      <c r="G48" s="324">
        <v>0.5733786261892394</v>
      </c>
      <c r="H48" s="324">
        <v>0.14503665315560699</v>
      </c>
      <c r="I48" s="325">
        <v>1.6458929184176818</v>
      </c>
      <c r="J48" s="325">
        <v>-0.4562798810559201</v>
      </c>
      <c r="K48" s="319">
        <v>-0.21705155787867469</v>
      </c>
      <c r="L48" s="320">
        <v>5347.2810136651997</v>
      </c>
      <c r="M48" s="320">
        <v>-729.35766170740044</v>
      </c>
      <c r="N48" s="319">
        <v>-0.12002649831120303</v>
      </c>
      <c r="O48" s="314">
        <v>2013.2309517953545</v>
      </c>
      <c r="P48" s="314">
        <v>-1412.4354317095131</v>
      </c>
      <c r="Q48" s="319">
        <v>-0.41230968622940517</v>
      </c>
    </row>
    <row r="49" spans="1:17">
      <c r="A49" s="329"/>
      <c r="B49" s="329"/>
      <c r="C49" s="163" t="s">
        <v>89</v>
      </c>
      <c r="D49" s="314">
        <v>237154.97344700748</v>
      </c>
      <c r="E49" s="314">
        <v>-32225.008869841287</v>
      </c>
      <c r="F49" s="315">
        <v>-0.11962659063485181</v>
      </c>
      <c r="G49" s="322">
        <v>41.854514169059186</v>
      </c>
      <c r="H49" s="322">
        <v>1.9372331211723122</v>
      </c>
      <c r="I49" s="323">
        <v>5.7294052710309566</v>
      </c>
      <c r="J49" s="323">
        <v>0.61271409482464279</v>
      </c>
      <c r="K49" s="315">
        <v>0.11974810941764313</v>
      </c>
      <c r="L49" s="316">
        <v>1358756.9549184912</v>
      </c>
      <c r="M49" s="316">
        <v>-19577.223648741841</v>
      </c>
      <c r="N49" s="315">
        <v>-1.42035392818106E-2</v>
      </c>
      <c r="O49" s="314">
        <v>557094.18015593616</v>
      </c>
      <c r="P49" s="314">
        <v>-84112.253596696304</v>
      </c>
      <c r="Q49" s="315">
        <v>-0.13117811857319184</v>
      </c>
    </row>
    <row r="50" spans="1:17">
      <c r="A50" s="329"/>
      <c r="B50" s="329"/>
      <c r="C50" s="163" t="s">
        <v>23</v>
      </c>
      <c r="D50" s="314">
        <v>304935.19954107841</v>
      </c>
      <c r="E50" s="314">
        <v>-62208.434843593044</v>
      </c>
      <c r="F50" s="319">
        <v>-0.1694389579921593</v>
      </c>
      <c r="G50" s="324">
        <v>53.816769871321483</v>
      </c>
      <c r="H50" s="324">
        <v>-0.58733065845612487</v>
      </c>
      <c r="I50" s="325">
        <v>6.4622751568520105</v>
      </c>
      <c r="J50" s="325">
        <v>0.38620222513669233</v>
      </c>
      <c r="K50" s="319">
        <v>6.3561156930956181E-2</v>
      </c>
      <c r="L50" s="320">
        <v>1970575.1644440216</v>
      </c>
      <c r="M50" s="320">
        <v>-260216.33449226595</v>
      </c>
      <c r="N50" s="319">
        <v>-0.11664753726036045</v>
      </c>
      <c r="O50" s="314">
        <v>878262.64675103314</v>
      </c>
      <c r="P50" s="314">
        <v>-142349.27049196151</v>
      </c>
      <c r="Q50" s="319">
        <v>-0.13947443498062737</v>
      </c>
    </row>
    <row r="51" spans="1:17">
      <c r="A51" s="329" t="s">
        <v>107</v>
      </c>
      <c r="B51" s="329" t="s">
        <v>311</v>
      </c>
      <c r="C51" s="163" t="s">
        <v>227</v>
      </c>
      <c r="D51" s="314">
        <v>94223.788382748666</v>
      </c>
      <c r="E51" s="314">
        <v>10187.186737252589</v>
      </c>
      <c r="F51" s="315">
        <v>0.12122321152664756</v>
      </c>
      <c r="G51" s="322">
        <v>11.87055251838539</v>
      </c>
      <c r="H51" s="322">
        <v>1.6801440249895698</v>
      </c>
      <c r="I51" s="323">
        <v>4.2727627224114046</v>
      </c>
      <c r="J51" s="323">
        <v>-0.30089169324261533</v>
      </c>
      <c r="K51" s="315">
        <v>-6.5788025481935908E-2</v>
      </c>
      <c r="L51" s="316">
        <v>402595.89056618931</v>
      </c>
      <c r="M51" s="316">
        <v>18241.516373708262</v>
      </c>
      <c r="N51" s="315">
        <v>4.746015031579446E-2</v>
      </c>
      <c r="O51" s="314">
        <v>139943.44139266014</v>
      </c>
      <c r="P51" s="314">
        <v>-5292.4770088908554</v>
      </c>
      <c r="Q51" s="315">
        <v>-3.644055180797711E-2</v>
      </c>
    </row>
    <row r="52" spans="1:17">
      <c r="A52" s="329"/>
      <c r="B52" s="329"/>
      <c r="C52" s="163" t="s">
        <v>228</v>
      </c>
      <c r="D52" s="314">
        <v>13294.405394854761</v>
      </c>
      <c r="E52" s="314">
        <v>4259.9041766445116</v>
      </c>
      <c r="F52" s="319">
        <v>0.47151514773810682</v>
      </c>
      <c r="G52" s="324">
        <v>1.6748630059245537</v>
      </c>
      <c r="H52" s="324">
        <v>0.57932539320650278</v>
      </c>
      <c r="I52" s="325">
        <v>7.7103071732816009</v>
      </c>
      <c r="J52" s="325">
        <v>0.48215173973852021</v>
      </c>
      <c r="K52" s="319">
        <v>6.6704672329131159E-2</v>
      </c>
      <c r="L52" s="320">
        <v>102503.94928046227</v>
      </c>
      <c r="M52" s="320">
        <v>37201.17021070428</v>
      </c>
      <c r="N52" s="319">
        <v>0.56967208349533027</v>
      </c>
      <c r="O52" s="314">
        <v>38819.05877494812</v>
      </c>
      <c r="P52" s="314">
        <v>12047.884120565919</v>
      </c>
      <c r="Q52" s="319">
        <v>0.45003195698750514</v>
      </c>
    </row>
    <row r="53" spans="1:17">
      <c r="A53" s="329"/>
      <c r="B53" s="329"/>
      <c r="C53" s="163" t="s">
        <v>89</v>
      </c>
      <c r="D53" s="314">
        <v>490809.98588472995</v>
      </c>
      <c r="E53" s="314">
        <v>1837.0625688195578</v>
      </c>
      <c r="F53" s="315">
        <v>3.7569821992631852E-3</v>
      </c>
      <c r="G53" s="322">
        <v>61.833490395503865</v>
      </c>
      <c r="H53" s="322">
        <v>2.539876265093703</v>
      </c>
      <c r="I53" s="323">
        <v>6.0619714561206992</v>
      </c>
      <c r="J53" s="323">
        <v>0.15976888842807391</v>
      </c>
      <c r="K53" s="315">
        <v>2.7069367171945961E-2</v>
      </c>
      <c r="L53" s="316">
        <v>2975276.1248122361</v>
      </c>
      <c r="M53" s="316">
        <v>89258.881284900475</v>
      </c>
      <c r="N53" s="315">
        <v>3.0928048501819367E-2</v>
      </c>
      <c r="O53" s="314">
        <v>1142949.9677844048</v>
      </c>
      <c r="P53" s="314">
        <v>-48953.388234182028</v>
      </c>
      <c r="Q53" s="315">
        <v>-4.1071608689571167E-2</v>
      </c>
    </row>
    <row r="54" spans="1:17">
      <c r="A54" s="329"/>
      <c r="B54" s="329"/>
      <c r="C54" s="163" t="s">
        <v>23</v>
      </c>
      <c r="D54" s="314">
        <v>195432.58452124335</v>
      </c>
      <c r="E54" s="314">
        <v>-47187.10812805983</v>
      </c>
      <c r="F54" s="319">
        <v>-0.1944900169182345</v>
      </c>
      <c r="G54" s="324">
        <v>24.621094080186204</v>
      </c>
      <c r="H54" s="324">
        <v>-4.7993456832897614</v>
      </c>
      <c r="I54" s="325">
        <v>6.6455816617168031</v>
      </c>
      <c r="J54" s="325">
        <v>0.29703212842394944</v>
      </c>
      <c r="K54" s="319">
        <v>4.678740031345166E-2</v>
      </c>
      <c r="L54" s="320">
        <v>1298763.1997962939</v>
      </c>
      <c r="M54" s="320">
        <v>-241519.93674009549</v>
      </c>
      <c r="N54" s="319">
        <v>-0.15680229888330635</v>
      </c>
      <c r="O54" s="314">
        <v>569621.23411011696</v>
      </c>
      <c r="P54" s="314">
        <v>-135957.48908901901</v>
      </c>
      <c r="Q54" s="319">
        <v>-0.19268932667439242</v>
      </c>
    </row>
    <row r="55" spans="1:17">
      <c r="A55" s="329"/>
      <c r="B55" s="329" t="s">
        <v>312</v>
      </c>
      <c r="C55" s="163" t="s">
        <v>227</v>
      </c>
      <c r="D55" s="314">
        <v>1368384.5773632389</v>
      </c>
      <c r="E55" s="314">
        <v>319055.48868548311</v>
      </c>
      <c r="F55" s="315">
        <v>0.30405665117653441</v>
      </c>
      <c r="G55" s="322">
        <v>13.008918398979251</v>
      </c>
      <c r="H55" s="322">
        <v>2.995675988579606</v>
      </c>
      <c r="I55" s="323">
        <v>4.4968153433045401</v>
      </c>
      <c r="J55" s="323">
        <v>-0.10815149310544836</v>
      </c>
      <c r="K55" s="315">
        <v>-2.3485835391979234E-2</v>
      </c>
      <c r="L55" s="316">
        <v>6153372.7630283115</v>
      </c>
      <c r="M55" s="316">
        <v>1321247.1091869306</v>
      </c>
      <c r="N55" s="315">
        <v>0.2734297913251868</v>
      </c>
      <c r="O55" s="314">
        <v>2138987.3775028377</v>
      </c>
      <c r="P55" s="314">
        <v>408605.42296276055</v>
      </c>
      <c r="Q55" s="315">
        <v>0.23613597095755942</v>
      </c>
    </row>
    <row r="56" spans="1:17">
      <c r="A56" s="329"/>
      <c r="B56" s="329"/>
      <c r="C56" s="163" t="s">
        <v>228</v>
      </c>
      <c r="D56" s="314">
        <v>158043.23171573735</v>
      </c>
      <c r="E56" s="314">
        <v>142151.05425253639</v>
      </c>
      <c r="F56" s="319">
        <v>8.9447185309686752</v>
      </c>
      <c r="G56" s="324">
        <v>1.5024807637504067</v>
      </c>
      <c r="H56" s="324">
        <v>1.3508293637414339</v>
      </c>
      <c r="I56" s="325">
        <v>7.4340183562694921</v>
      </c>
      <c r="J56" s="325">
        <v>1.859735739838988</v>
      </c>
      <c r="K56" s="319">
        <v>0.33362781685257842</v>
      </c>
      <c r="L56" s="320">
        <v>1174896.2856589442</v>
      </c>
      <c r="M56" s="320">
        <v>1086308.7970885944</v>
      </c>
      <c r="N56" s="319">
        <v>12.262553263669135</v>
      </c>
      <c r="O56" s="314">
        <v>464106.55648348643</v>
      </c>
      <c r="P56" s="314">
        <v>421111.78540869692</v>
      </c>
      <c r="Q56" s="319">
        <v>9.7944883733924772</v>
      </c>
    </row>
    <row r="57" spans="1:17">
      <c r="A57" s="329"/>
      <c r="B57" s="329"/>
      <c r="C57" s="163" t="s">
        <v>89</v>
      </c>
      <c r="D57" s="314">
        <v>6253628.2625176031</v>
      </c>
      <c r="E57" s="314">
        <v>-61241.447226389311</v>
      </c>
      <c r="F57" s="315">
        <v>-9.6979747866994502E-3</v>
      </c>
      <c r="G57" s="322">
        <v>59.451809900840978</v>
      </c>
      <c r="H57" s="322">
        <v>-0.8079521471498623</v>
      </c>
      <c r="I57" s="323">
        <v>5.9850033865067545</v>
      </c>
      <c r="J57" s="323">
        <v>0.29108943940262044</v>
      </c>
      <c r="K57" s="315">
        <v>5.1122908092185962E-2</v>
      </c>
      <c r="L57" s="316">
        <v>37427986.329122208</v>
      </c>
      <c r="M57" s="316">
        <v>1471661.6146654561</v>
      </c>
      <c r="N57" s="315">
        <v>4.092914463178584E-2</v>
      </c>
      <c r="O57" s="314">
        <v>14877163.77055018</v>
      </c>
      <c r="P57" s="314">
        <v>-420222.50385607779</v>
      </c>
      <c r="Q57" s="315">
        <v>-2.7470215912580007E-2</v>
      </c>
    </row>
    <row r="58" spans="1:17">
      <c r="A58" s="329"/>
      <c r="B58" s="329"/>
      <c r="C58" s="163" t="s">
        <v>23</v>
      </c>
      <c r="D58" s="314">
        <v>2738762.9062410332</v>
      </c>
      <c r="E58" s="314">
        <v>-360559.73506492097</v>
      </c>
      <c r="F58" s="319">
        <v>-0.11633501148270023</v>
      </c>
      <c r="G58" s="324">
        <v>26.036790936429334</v>
      </c>
      <c r="H58" s="324">
        <v>-3.5385532051711408</v>
      </c>
      <c r="I58" s="325">
        <v>6.4572137656996569</v>
      </c>
      <c r="J58" s="325">
        <v>0.29672824382147045</v>
      </c>
      <c r="K58" s="319">
        <v>4.8166373050902815E-2</v>
      </c>
      <c r="L58" s="320">
        <v>17684777.539167199</v>
      </c>
      <c r="M58" s="320">
        <v>-1408554.7202273905</v>
      </c>
      <c r="N58" s="319">
        <v>-7.3772073993754142E-2</v>
      </c>
      <c r="O58" s="314">
        <v>7959155.3176986966</v>
      </c>
      <c r="P58" s="314">
        <v>-1013461.8969768118</v>
      </c>
      <c r="Q58" s="319">
        <v>-0.11295053301941883</v>
      </c>
    </row>
    <row r="59" spans="1:17">
      <c r="A59" s="329"/>
      <c r="B59" s="329" t="s">
        <v>313</v>
      </c>
      <c r="C59" s="163" t="s">
        <v>227</v>
      </c>
      <c r="D59" s="314">
        <v>365781.52793785318</v>
      </c>
      <c r="E59" s="314">
        <v>41690.664714782615</v>
      </c>
      <c r="F59" s="315">
        <v>0.12863881536236671</v>
      </c>
      <c r="G59" s="322">
        <v>12.161653080491448</v>
      </c>
      <c r="H59" s="322">
        <v>1.6008285453747622</v>
      </c>
      <c r="I59" s="323">
        <v>4.4144826822613457</v>
      </c>
      <c r="J59" s="323">
        <v>-0.22126760387837585</v>
      </c>
      <c r="K59" s="315">
        <v>-4.7730699502934106E-2</v>
      </c>
      <c r="L59" s="316">
        <v>1614736.2205727475</v>
      </c>
      <c r="M59" s="316">
        <v>112331.90865112888</v>
      </c>
      <c r="N59" s="315">
        <v>7.476809521895815E-2</v>
      </c>
      <c r="O59" s="314">
        <v>560355.50825025176</v>
      </c>
      <c r="P59" s="314">
        <v>5356.8194438152714</v>
      </c>
      <c r="Q59" s="315">
        <v>9.6519497286299653E-3</v>
      </c>
    </row>
    <row r="60" spans="1:17">
      <c r="A60" s="329"/>
      <c r="B60" s="329"/>
      <c r="C60" s="163" t="s">
        <v>228</v>
      </c>
      <c r="D60" s="314">
        <v>49092.724969597031</v>
      </c>
      <c r="E60" s="314">
        <v>38110.585494528612</v>
      </c>
      <c r="F60" s="319">
        <v>3.4702332438089134</v>
      </c>
      <c r="G60" s="324">
        <v>1.6322548960363537</v>
      </c>
      <c r="H60" s="324">
        <v>1.2743909104152991</v>
      </c>
      <c r="I60" s="325">
        <v>7.6151254826073282</v>
      </c>
      <c r="J60" s="325">
        <v>1.0549620318235968</v>
      </c>
      <c r="K60" s="319">
        <v>0.16081337602915402</v>
      </c>
      <c r="L60" s="320">
        <v>373847.26092661143</v>
      </c>
      <c r="M60" s="320">
        <v>301802.63093085831</v>
      </c>
      <c r="N60" s="319">
        <v>4.1891065433835806</v>
      </c>
      <c r="O60" s="314">
        <v>142493.63564586639</v>
      </c>
      <c r="P60" s="314">
        <v>111210.73748872904</v>
      </c>
      <c r="Q60" s="319">
        <v>3.555001104121029</v>
      </c>
    </row>
    <row r="61" spans="1:17">
      <c r="A61" s="329"/>
      <c r="B61" s="329"/>
      <c r="C61" s="163" t="s">
        <v>89</v>
      </c>
      <c r="D61" s="314">
        <v>1837923.9081872036</v>
      </c>
      <c r="E61" s="314">
        <v>3302.065509589389</v>
      </c>
      <c r="F61" s="315">
        <v>1.7998616569232895E-3</v>
      </c>
      <c r="G61" s="322">
        <v>61.108041966272985</v>
      </c>
      <c r="H61" s="322">
        <v>1.3250564907617388</v>
      </c>
      <c r="I61" s="323">
        <v>6.0153568930644994</v>
      </c>
      <c r="J61" s="323">
        <v>0.18233738827294843</v>
      </c>
      <c r="K61" s="315">
        <v>3.1259519726132723E-2</v>
      </c>
      <c r="L61" s="316">
        <v>11055768.250041939</v>
      </c>
      <c r="M61" s="316">
        <v>354383.25778679922</v>
      </c>
      <c r="N61" s="315">
        <v>3.3115644194024907E-2</v>
      </c>
      <c r="O61" s="314">
        <v>4298385.7299622707</v>
      </c>
      <c r="P61" s="314">
        <v>-154219.36899365298</v>
      </c>
      <c r="Q61" s="315">
        <v>-3.463576166451756E-2</v>
      </c>
    </row>
    <row r="62" spans="1:17">
      <c r="A62" s="329"/>
      <c r="B62" s="329"/>
      <c r="C62" s="163" t="s">
        <v>23</v>
      </c>
      <c r="D62" s="314">
        <v>754864.74062556331</v>
      </c>
      <c r="E62" s="314">
        <v>-144243.06425964611</v>
      </c>
      <c r="F62" s="319">
        <v>-0.16042910925243481</v>
      </c>
      <c r="G62" s="324">
        <v>25.098050057199782</v>
      </c>
      <c r="H62" s="324">
        <v>-4.2002759465513044</v>
      </c>
      <c r="I62" s="325">
        <v>6.544520084754712</v>
      </c>
      <c r="J62" s="325">
        <v>0.23732997098204844</v>
      </c>
      <c r="K62" s="319">
        <v>3.7628479037567629E-2</v>
      </c>
      <c r="L62" s="320">
        <v>4940227.4562971555</v>
      </c>
      <c r="M62" s="320">
        <v>-730616.40189067833</v>
      </c>
      <c r="N62" s="319">
        <v>-0.12883733358938806</v>
      </c>
      <c r="O62" s="314">
        <v>2186843.6750282999</v>
      </c>
      <c r="P62" s="314">
        <v>-425919.76281884173</v>
      </c>
      <c r="Q62" s="319">
        <v>-0.16301505013779205</v>
      </c>
    </row>
    <row r="63" spans="1:17">
      <c r="A63" s="329" t="s">
        <v>288</v>
      </c>
      <c r="B63" s="329" t="s">
        <v>311</v>
      </c>
      <c r="C63" s="163" t="s">
        <v>227</v>
      </c>
      <c r="D63" s="314">
        <v>26569749.788077451</v>
      </c>
      <c r="E63" s="314">
        <v>1748389.7385106049</v>
      </c>
      <c r="F63" s="315">
        <v>7.0438917731307629E-2</v>
      </c>
      <c r="G63" s="322">
        <v>19.655050896788712</v>
      </c>
      <c r="H63" s="322">
        <v>-0.28247304261620698</v>
      </c>
      <c r="I63" s="323">
        <v>2.73629341357154</v>
      </c>
      <c r="J63" s="323">
        <v>9.2368132055087315E-3</v>
      </c>
      <c r="K63" s="315">
        <v>3.3870999246106395E-3</v>
      </c>
      <c r="L63" s="316">
        <v>72702631.345360145</v>
      </c>
      <c r="M63" s="316">
        <v>5013377.5921271592</v>
      </c>
      <c r="N63" s="315">
        <v>7.4064601308855615E-2</v>
      </c>
      <c r="O63" s="314">
        <v>20176200.15306437</v>
      </c>
      <c r="P63" s="314">
        <v>1198643.6303330623</v>
      </c>
      <c r="Q63" s="315">
        <v>6.3161115020120076E-2</v>
      </c>
    </row>
    <row r="64" spans="1:17">
      <c r="A64" s="329"/>
      <c r="B64" s="329"/>
      <c r="C64" s="163" t="s">
        <v>228</v>
      </c>
      <c r="D64" s="314">
        <v>1802313.5970930506</v>
      </c>
      <c r="E64" s="314">
        <v>446220.19142174441</v>
      </c>
      <c r="F64" s="319">
        <v>0.32904827171610074</v>
      </c>
      <c r="G64" s="324">
        <v>1.3332668077564731</v>
      </c>
      <c r="H64" s="324">
        <v>0.24399753783535783</v>
      </c>
      <c r="I64" s="325">
        <v>3.1856721885574348</v>
      </c>
      <c r="J64" s="325">
        <v>0.13873940471896207</v>
      </c>
      <c r="K64" s="319">
        <v>4.5534120560474123E-2</v>
      </c>
      <c r="L64" s="320">
        <v>5741580.3013182413</v>
      </c>
      <c r="M64" s="320">
        <v>1609654.8456311729</v>
      </c>
      <c r="N64" s="319">
        <v>0.38956531595111143</v>
      </c>
      <c r="O64" s="314">
        <v>2021071.4699292183</v>
      </c>
      <c r="P64" s="314">
        <v>659031.811478341</v>
      </c>
      <c r="Q64" s="319">
        <v>0.48385655101107272</v>
      </c>
    </row>
    <row r="65" spans="1:18">
      <c r="A65" s="329"/>
      <c r="B65" s="329"/>
      <c r="C65" s="163" t="s">
        <v>89</v>
      </c>
      <c r="D65" s="314">
        <v>58332260.78093446</v>
      </c>
      <c r="E65" s="314">
        <v>1011115.185879007</v>
      </c>
      <c r="F65" s="315">
        <v>1.7639479730953356E-2</v>
      </c>
      <c r="G65" s="322">
        <v>43.15146223501489</v>
      </c>
      <c r="H65" s="322">
        <v>-2.8912086844408975</v>
      </c>
      <c r="I65" s="323">
        <v>2.308351563987034</v>
      </c>
      <c r="J65" s="323">
        <v>7.7295032258671181E-2</v>
      </c>
      <c r="K65" s="315">
        <v>3.4645035282361042E-2</v>
      </c>
      <c r="L65" s="316">
        <v>134651365.4045696</v>
      </c>
      <c r="M65" s="316">
        <v>6764649.1185686588</v>
      </c>
      <c r="N65" s="315">
        <v>5.2895635410955877E-2</v>
      </c>
      <c r="O65" s="314">
        <v>52805480.05991827</v>
      </c>
      <c r="P65" s="314">
        <v>4063886.5362370908</v>
      </c>
      <c r="Q65" s="315">
        <v>8.3376152531054307E-2</v>
      </c>
    </row>
    <row r="66" spans="1:18">
      <c r="A66" s="329"/>
      <c r="B66" s="329"/>
      <c r="C66" s="163" t="s">
        <v>23</v>
      </c>
      <c r="D66" s="314">
        <v>48419570.829898573</v>
      </c>
      <c r="E66" s="314">
        <v>7422921.9676844776</v>
      </c>
      <c r="F66" s="319">
        <v>0.18106167634901635</v>
      </c>
      <c r="G66" s="324">
        <v>35.818520560151107</v>
      </c>
      <c r="H66" s="324">
        <v>2.8883480597914897</v>
      </c>
      <c r="I66" s="325">
        <v>2.4484609145806995</v>
      </c>
      <c r="J66" s="325">
        <v>-2.2396798430535991E-2</v>
      </c>
      <c r="K66" s="319">
        <v>-9.0643821020519235E-3</v>
      </c>
      <c r="L66" s="320">
        <v>118553426.67777842</v>
      </c>
      <c r="M66" s="320">
        <v>17256540.628963441</v>
      </c>
      <c r="N66" s="319">
        <v>0.170356082028499</v>
      </c>
      <c r="O66" s="314">
        <v>32250884.302967265</v>
      </c>
      <c r="P66" s="314">
        <v>3447414.4272481129</v>
      </c>
      <c r="Q66" s="319">
        <v>0.1196874696737224</v>
      </c>
    </row>
    <row r="67" spans="1:18">
      <c r="A67" s="329"/>
      <c r="B67" s="329" t="s">
        <v>312</v>
      </c>
      <c r="C67" s="163" t="s">
        <v>227</v>
      </c>
      <c r="D67" s="314">
        <v>329523548.61090952</v>
      </c>
      <c r="E67" s="314">
        <v>7415810.1347281933</v>
      </c>
      <c r="F67" s="315">
        <v>2.3022763035159322E-2</v>
      </c>
      <c r="G67" s="322">
        <v>20.072125679998219</v>
      </c>
      <c r="H67" s="322">
        <v>-0.99876348116119473</v>
      </c>
      <c r="I67" s="323">
        <v>2.7125731315958364</v>
      </c>
      <c r="J67" s="323">
        <v>0.1301662061270692</v>
      </c>
      <c r="K67" s="315">
        <v>5.0404994210368682E-2</v>
      </c>
      <c r="L67" s="316">
        <v>893856724.19006765</v>
      </c>
      <c r="M67" s="316">
        <v>62043469.602094531</v>
      </c>
      <c r="N67" s="315">
        <v>7.4588219483021925E-2</v>
      </c>
      <c r="O67" s="314">
        <v>246955040.56556273</v>
      </c>
      <c r="P67" s="314">
        <v>7181546.9220075905</v>
      </c>
      <c r="Q67" s="315">
        <v>2.9951379582780765E-2</v>
      </c>
    </row>
    <row r="68" spans="1:18">
      <c r="A68" s="329"/>
      <c r="B68" s="329"/>
      <c r="C68" s="163" t="s">
        <v>228</v>
      </c>
      <c r="D68" s="314">
        <v>19946807.665582046</v>
      </c>
      <c r="E68" s="314">
        <v>3768714.3384598177</v>
      </c>
      <c r="F68" s="319">
        <v>0.23295169970009064</v>
      </c>
      <c r="G68" s="324">
        <v>1.2150112854333941</v>
      </c>
      <c r="H68" s="324">
        <v>0.15671069027432272</v>
      </c>
      <c r="I68" s="325">
        <v>3.0636405507245117</v>
      </c>
      <c r="J68" s="325">
        <v>0.12824033369042809</v>
      </c>
      <c r="K68" s="319">
        <v>4.3687512505535479E-2</v>
      </c>
      <c r="L68" s="320">
        <v>61109848.821779691</v>
      </c>
      <c r="M68" s="320">
        <v>13620670.158147439</v>
      </c>
      <c r="N68" s="319">
        <v>0.2868162924994595</v>
      </c>
      <c r="O68" s="314">
        <v>20895679.978018418</v>
      </c>
      <c r="P68" s="314">
        <v>6073205.685642736</v>
      </c>
      <c r="Q68" s="319">
        <v>0.40972954756728064</v>
      </c>
    </row>
    <row r="69" spans="1:18">
      <c r="A69" s="329"/>
      <c r="B69" s="329"/>
      <c r="C69" s="163" t="s">
        <v>89</v>
      </c>
      <c r="D69" s="314">
        <v>733814873.39070415</v>
      </c>
      <c r="E69" s="314">
        <v>3807367.6054669619</v>
      </c>
      <c r="F69" s="315">
        <v>5.2155184368570875E-3</v>
      </c>
      <c r="G69" s="322">
        <v>44.698548636783386</v>
      </c>
      <c r="H69" s="322">
        <v>-3.0553715701122499</v>
      </c>
      <c r="I69" s="323">
        <v>2.26090074795068</v>
      </c>
      <c r="J69" s="323">
        <v>4.4579520653805549E-2</v>
      </c>
      <c r="K69" s="315">
        <v>2.011419649135281E-2</v>
      </c>
      <c r="L69" s="316">
        <v>1659082596.1063766</v>
      </c>
      <c r="M69" s="316">
        <v>41151464.948509693</v>
      </c>
      <c r="N69" s="315">
        <v>2.5434620890853236E-2</v>
      </c>
      <c r="O69" s="314">
        <v>633159686.57632363</v>
      </c>
      <c r="P69" s="314">
        <v>47161231.251751781</v>
      </c>
      <c r="Q69" s="315">
        <v>8.0480128954657726E-2</v>
      </c>
    </row>
    <row r="70" spans="1:18">
      <c r="A70" s="329"/>
      <c r="B70" s="329"/>
      <c r="C70" s="163" t="s">
        <v>23</v>
      </c>
      <c r="D70" s="314">
        <v>557640841.67741001</v>
      </c>
      <c r="E70" s="314">
        <v>97250853.962284327</v>
      </c>
      <c r="F70" s="319">
        <v>0.21123581432544095</v>
      </c>
      <c r="G70" s="324">
        <v>33.967335887321752</v>
      </c>
      <c r="H70" s="324">
        <v>3.8506226163355706</v>
      </c>
      <c r="I70" s="325">
        <v>2.4310412040399338</v>
      </c>
      <c r="J70" s="325">
        <v>1.2435691818749373E-2</v>
      </c>
      <c r="K70" s="319">
        <v>5.1416784407014591E-3</v>
      </c>
      <c r="L70" s="320">
        <v>1355647863.1732929</v>
      </c>
      <c r="M70" s="320">
        <v>242146101.11404657</v>
      </c>
      <c r="N70" s="319">
        <v>0.21746359939856355</v>
      </c>
      <c r="O70" s="314">
        <v>379733580.52464247</v>
      </c>
      <c r="P70" s="314">
        <v>46061103.608396113</v>
      </c>
      <c r="Q70" s="319">
        <v>0.13804286177297659</v>
      </c>
    </row>
    <row r="71" spans="1:18">
      <c r="A71" s="329"/>
      <c r="B71" s="329" t="s">
        <v>313</v>
      </c>
      <c r="C71" s="163" t="s">
        <v>227</v>
      </c>
      <c r="D71" s="314">
        <v>109037552.1525391</v>
      </c>
      <c r="E71" s="314">
        <v>4335575.9209824204</v>
      </c>
      <c r="F71" s="315">
        <v>4.1408730541952259E-2</v>
      </c>
      <c r="G71" s="322">
        <v>19.907476509813307</v>
      </c>
      <c r="H71" s="322">
        <v>-0.55109262852094787</v>
      </c>
      <c r="I71" s="323">
        <v>2.7134713141560494</v>
      </c>
      <c r="J71" s="323">
        <v>1.3146542378192017E-2</v>
      </c>
      <c r="K71" s="315">
        <v>4.8685041575708358E-3</v>
      </c>
      <c r="L71" s="316">
        <v>295870269.93170905</v>
      </c>
      <c r="M71" s="316">
        <v>13140929.859540105</v>
      </c>
      <c r="N71" s="315">
        <v>4.6478833276326313E-2</v>
      </c>
      <c r="O71" s="314">
        <v>80781045.781110242</v>
      </c>
      <c r="P71" s="314">
        <v>3114091.8401365876</v>
      </c>
      <c r="Q71" s="315">
        <v>4.0095454786385411E-2</v>
      </c>
    </row>
    <row r="72" spans="1:18">
      <c r="A72" s="329"/>
      <c r="B72" s="329"/>
      <c r="C72" s="163" t="s">
        <v>228</v>
      </c>
      <c r="D72" s="314">
        <v>6965210.3115366679</v>
      </c>
      <c r="E72" s="314">
        <v>1621773.1361029344</v>
      </c>
      <c r="F72" s="319">
        <v>0.30350747708964931</v>
      </c>
      <c r="G72" s="324">
        <v>1.2716697864681175</v>
      </c>
      <c r="H72" s="324">
        <v>0.22757221711385078</v>
      </c>
      <c r="I72" s="325">
        <v>3.1408210579058213</v>
      </c>
      <c r="J72" s="325">
        <v>0.11645535742496271</v>
      </c>
      <c r="K72" s="319">
        <v>3.8505712919058334E-2</v>
      </c>
      <c r="L72" s="320">
        <v>21876479.219217133</v>
      </c>
      <c r="M72" s="320">
        <v>5715971.1031610277</v>
      </c>
      <c r="N72" s="319">
        <v>0.35369996179030927</v>
      </c>
      <c r="O72" s="314">
        <v>7767001.1000716668</v>
      </c>
      <c r="P72" s="314">
        <v>2566598.9678491773</v>
      </c>
      <c r="Q72" s="319">
        <v>0.49353855771001559</v>
      </c>
    </row>
    <row r="73" spans="1:18">
      <c r="A73" s="329"/>
      <c r="B73" s="329"/>
      <c r="C73" s="163" t="s">
        <v>89</v>
      </c>
      <c r="D73" s="314">
        <v>238296425.53171709</v>
      </c>
      <c r="E73" s="314">
        <v>-1379054.821561873</v>
      </c>
      <c r="F73" s="315">
        <v>-5.7538419012623304E-3</v>
      </c>
      <c r="G73" s="322">
        <v>43.506850621597209</v>
      </c>
      <c r="H73" s="322">
        <v>-3.3252872429903348</v>
      </c>
      <c r="I73" s="323">
        <v>2.2662619986496475</v>
      </c>
      <c r="J73" s="323">
        <v>6.799973891044031E-2</v>
      </c>
      <c r="K73" s="315">
        <v>3.0933405970635878E-2</v>
      </c>
      <c r="L73" s="316">
        <v>540042133.59657609</v>
      </c>
      <c r="M73" s="316">
        <v>13172570.551097095</v>
      </c>
      <c r="N73" s="315">
        <v>2.5001578141950948E-2</v>
      </c>
      <c r="O73" s="314">
        <v>206177340.20357862</v>
      </c>
      <c r="P73" s="314">
        <v>11994774.910483658</v>
      </c>
      <c r="Q73" s="315">
        <v>6.1770606915090467E-2</v>
      </c>
    </row>
    <row r="74" spans="1:18">
      <c r="A74" s="329"/>
      <c r="B74" s="329"/>
      <c r="C74" s="163" t="s">
        <v>23</v>
      </c>
      <c r="D74" s="314">
        <v>193211029.85617551</v>
      </c>
      <c r="E74" s="314">
        <v>31158668.794726551</v>
      </c>
      <c r="F74" s="319">
        <v>0.19227531515515181</v>
      </c>
      <c r="G74" s="324">
        <v>35.275407071847802</v>
      </c>
      <c r="H74" s="324">
        <v>3.6106806537544109</v>
      </c>
      <c r="I74" s="325">
        <v>2.4091963356254547</v>
      </c>
      <c r="J74" s="325">
        <v>-4.9726320235448096E-2</v>
      </c>
      <c r="K74" s="319">
        <v>-2.0222807788168606E-2</v>
      </c>
      <c r="L74" s="320">
        <v>465483305.13191837</v>
      </c>
      <c r="M74" s="320">
        <v>67009083.082170367</v>
      </c>
      <c r="N74" s="319">
        <v>0.16816416062619111</v>
      </c>
      <c r="O74" s="314">
        <v>127497774.88959323</v>
      </c>
      <c r="P74" s="314">
        <v>13947551.942291945</v>
      </c>
      <c r="Q74" s="319">
        <v>0.122831568096216</v>
      </c>
      <c r="R74" s="236"/>
    </row>
  </sheetData>
  <mergeCells count="32"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SharedContentType xmlns="Microsoft.SharePoint.Taxonomy.ContentTypeSync" SourceId="7933c1b9-1e67-4121-b858-90bbb2bb229a" ContentTypeId="0x01010020BA4CE09D39F9458BCF6666573A368A" PreviousValue="false"/>
</file>

<file path=customXml/itemProps1.xml><?xml version="1.0" encoding="utf-8"?>
<ds:datastoreItem xmlns:ds="http://schemas.openxmlformats.org/officeDocument/2006/customXml" ds:itemID="{81513D97-7513-4B7F-8285-887EE11A612E}"/>
</file>

<file path=customXml/itemProps2.xml><?xml version="1.0" encoding="utf-8"?>
<ds:datastoreItem xmlns:ds="http://schemas.openxmlformats.org/officeDocument/2006/customXml" ds:itemID="{2FAB0B82-FFF5-40D7-804A-D3F0FB965DF1}"/>
</file>

<file path=customXml/itemProps3.xml><?xml version="1.0" encoding="utf-8"?>
<ds:datastoreItem xmlns:ds="http://schemas.openxmlformats.org/officeDocument/2006/customXml" ds:itemID="{9DF8B857-23D4-43C5-833C-12EF12B486BD}"/>
</file>

<file path=customXml/itemProps4.xml><?xml version="1.0" encoding="utf-8"?>
<ds:datastoreItem xmlns:ds="http://schemas.openxmlformats.org/officeDocument/2006/customXml" ds:itemID="{97E2DB27-BA43-4470-8762-B13E375606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MULO+C</vt:lpstr>
      <vt:lpstr>TOTAL U.S. MULO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MULO'!Print_Area</vt:lpstr>
      <vt:lpstr>'TOTAL U.S. MULO+C'!Print_Area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Daley, Madlyn</cp:lastModifiedBy>
  <cp:lastPrinted>2014-10-21T15:27:11Z</cp:lastPrinted>
  <dcterms:created xsi:type="dcterms:W3CDTF">2014-10-20T20:29:55Z</dcterms:created>
  <dcterms:modified xsi:type="dcterms:W3CDTF">2024-05-08T18:55:44Z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  <property fmtid="{D5CDD505-2E9C-101B-9397-08002B2CF9AE}" pid="4" name="Expiration Date0">
    <vt:filetime>2026-05-31T05:00:00Z</vt:filetime>
  </property>
  <property fmtid="{D5CDD505-2E9C-101B-9397-08002B2CF9AE}" pid="7" name="Insights Limited Share Only">
    <vt:bool>false</vt:bool>
  </property>
  <property fmtid="{D5CDD505-2E9C-101B-9397-08002B2CF9AE}" pid="8" name="Asset Administrator">
    <vt:lpwstr>DEX - Insights</vt:lpwstr>
  </property>
  <property fmtid="{D5CDD505-2E9C-101B-9397-08002B2CF9AE}" pid="9" name="InsightsTopic">
    <vt:lpwstr>;#Sales Data;#Yogurt;#</vt:lpwstr>
  </property>
  <property fmtid="{D5CDD505-2E9C-101B-9397-08002B2CF9AE}" pid="10" name="Source">
    <vt:lpwstr>;#Circana;#</vt:lpwstr>
  </property>
  <property fmtid="{D5CDD505-2E9C-101B-9397-08002B2CF9AE}" pid="11" name="Collaboration Source">
    <vt:lpwstr>, </vt:lpwstr>
  </property>
  <property fmtid="{D5CDD505-2E9C-101B-9397-08002B2CF9AE}" pid="12" name="External Share Allowed">
    <vt:bool>true</vt:bool>
  </property>
  <property fmtid="{D5CDD505-2E9C-101B-9397-08002B2CF9AE}" pid="13" name="Asset Type">
    <vt:lpwstr>Report</vt:lpwstr>
  </property>
  <property fmtid="{D5CDD505-2E9C-101B-9397-08002B2CF9AE}" pid="14" name="Published Year">
    <vt:lpwstr>2024</vt:lpwstr>
  </property>
</Properties>
</file>